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sv\アクア共通\3_アクアパーク\アイスリンク\R4\団体利用\"/>
    </mc:Choice>
  </mc:AlternateContent>
  <xr:revisionPtr revIDLastSave="0" documentId="13_ncr:1_{46AA3CF3-825B-4F7F-A658-F3682CC2F283}" xr6:coauthVersionLast="47" xr6:coauthVersionMax="47" xr10:uidLastSave="{00000000-0000-0000-0000-000000000000}"/>
  <bookViews>
    <workbookView xWindow="1320" yWindow="210" windowWidth="14580" windowHeight="10710" xr2:uid="{00000000-000D-0000-FFFF-FFFF00000000}"/>
  </bookViews>
  <sheets>
    <sheet name="シート１ 利用申込表" sheetId="2" r:id="rId1"/>
    <sheet name="シート２　貸靴予約表" sheetId="1" r:id="rId2"/>
    <sheet name="【入力不要】利用予約控" sheetId="4" r:id="rId3"/>
    <sheet name="【入力不要】団体指導申請書"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4" l="1"/>
  <c r="J24" i="4" s="1"/>
  <c r="J5" i="4"/>
  <c r="J23" i="4" s="1"/>
  <c r="C6" i="4"/>
  <c r="C24" i="4" s="1"/>
  <c r="C5" i="4"/>
  <c r="C23" i="4" s="1"/>
  <c r="C9" i="4"/>
  <c r="C27" i="4" s="1"/>
  <c r="F17" i="3"/>
  <c r="F18" i="3" s="1"/>
  <c r="H18" i="3" s="1"/>
  <c r="C16" i="3"/>
  <c r="C15" i="3"/>
  <c r="G13" i="3"/>
  <c r="C13" i="3"/>
  <c r="H11" i="3"/>
  <c r="H10" i="3"/>
  <c r="F9" i="3"/>
  <c r="F8" i="3"/>
  <c r="C22" i="4"/>
  <c r="L11" i="4"/>
  <c r="L29" i="4" s="1"/>
  <c r="J4" i="4"/>
  <c r="J22" i="4" s="1"/>
  <c r="C11" i="4"/>
  <c r="C29" i="4" s="1"/>
  <c r="J10" i="4"/>
  <c r="J28" i="4" s="1"/>
  <c r="G10" i="4"/>
  <c r="G28" i="4" s="1"/>
  <c r="D10" i="4"/>
  <c r="D28" i="4" s="1"/>
  <c r="G9" i="4"/>
  <c r="G27" i="4" s="1"/>
  <c r="J7" i="4"/>
  <c r="J25" i="4" s="1"/>
  <c r="G7" i="4"/>
  <c r="G25" i="4" s="1"/>
  <c r="D7" i="4"/>
  <c r="D25" i="4" s="1"/>
  <c r="M19" i="4"/>
  <c r="M1" i="4"/>
  <c r="E6" i="1"/>
  <c r="D5" i="1"/>
  <c r="D4" i="1"/>
  <c r="G3" i="1"/>
  <c r="D3" i="1"/>
  <c r="M14" i="2"/>
  <c r="M12" i="2"/>
  <c r="G32" i="1"/>
  <c r="L19" i="2"/>
  <c r="E24" i="3"/>
  <c r="D43" i="1"/>
  <c r="C43" i="1"/>
  <c r="H6" i="3"/>
  <c r="M9" i="4" l="1"/>
  <c r="M27" i="4"/>
  <c r="M25" i="4"/>
  <c r="M7" i="4"/>
  <c r="L1" i="2"/>
  <c r="H1" i="1"/>
  <c r="K12" i="1"/>
  <c r="K11" i="1"/>
  <c r="E43" i="1"/>
  <c r="K13" i="1" s="1"/>
  <c r="K14" i="1" l="1"/>
  <c r="G15" i="1" s="1"/>
  <c r="I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渡辺匡</author>
  </authors>
  <commentList>
    <comment ref="C9" authorId="0" shapeId="0" xr:uid="{ECA390FE-2A1E-414D-8735-B1AD163718F9}">
      <text>
        <r>
          <rPr>
            <sz val="16"/>
            <color indexed="81"/>
            <rFont val="BIZ UDPゴシック"/>
            <family val="3"/>
            <charset val="128"/>
          </rPr>
          <t>利用日を西暦で半角入力
してください。
曜日は自動表記されます。
例
2022/11/2</t>
        </r>
      </text>
    </comment>
    <comment ref="J9" authorId="0" shapeId="0" xr:uid="{687DD601-2BA4-44D5-BD31-6BE267F26C09}">
      <text>
        <r>
          <rPr>
            <sz val="14"/>
            <color indexed="81"/>
            <rFont val="BIZ UDPゴシック"/>
            <family val="3"/>
            <charset val="128"/>
          </rPr>
          <t>利用希望時間を
半角で直接入力してください。</t>
        </r>
      </text>
    </comment>
    <comment ref="C10" authorId="0" shapeId="0" xr:uid="{7784574A-E305-49D3-88E1-5A329BDA3745}">
      <text>
        <r>
          <rPr>
            <sz val="14"/>
            <color indexed="81"/>
            <rFont val="BIZ UDPゴシック"/>
            <family val="3"/>
            <charset val="128"/>
          </rPr>
          <t>利用団体名を直接入力してください</t>
        </r>
        <r>
          <rPr>
            <b/>
            <sz val="9"/>
            <color indexed="81"/>
            <rFont val="MS P ゴシック"/>
            <family val="3"/>
            <charset val="128"/>
          </rPr>
          <t>。</t>
        </r>
      </text>
    </comment>
    <comment ref="J10" authorId="0" shapeId="0" xr:uid="{88C507F7-B941-4E92-899D-99F424DEB10C}">
      <text>
        <r>
          <rPr>
            <sz val="14"/>
            <color indexed="81"/>
            <rFont val="BIZ UDPゴシック"/>
            <family val="3"/>
            <charset val="128"/>
          </rPr>
          <t>当日引率される代表者名を直接入力してください</t>
        </r>
        <r>
          <rPr>
            <b/>
            <sz val="9"/>
            <color indexed="81"/>
            <rFont val="MS P ゴシック"/>
            <family val="3"/>
            <charset val="128"/>
          </rPr>
          <t>。</t>
        </r>
      </text>
    </comment>
    <comment ref="C11" authorId="0" shapeId="0" xr:uid="{E793DD63-E8C5-4B94-B15E-55C083CB2743}">
      <text>
        <r>
          <rPr>
            <sz val="14"/>
            <color indexed="81"/>
            <rFont val="BIZ UDPゴシック"/>
            <family val="3"/>
            <charset val="128"/>
          </rPr>
          <t>代表者の住所を直接入力してｋださい。</t>
        </r>
      </text>
    </comment>
    <comment ref="J11" authorId="0" shapeId="0" xr:uid="{3D2063B8-A079-4B11-A8FF-788AC4110236}">
      <text>
        <r>
          <rPr>
            <sz val="14"/>
            <color indexed="81"/>
            <rFont val="BIZ UDPゴシック"/>
            <family val="3"/>
            <charset val="128"/>
          </rPr>
          <t xml:space="preserve">代表者の電話番号を直接入力してださい。（携帯番号可）
</t>
        </r>
      </text>
    </comment>
    <comment ref="D12" authorId="0" shapeId="0" xr:uid="{A395E771-C533-4412-B2DE-5FF772222FA4}">
      <text>
        <r>
          <rPr>
            <sz val="14"/>
            <color indexed="81"/>
            <rFont val="BIZ UDPゴシック"/>
            <family val="3"/>
            <charset val="128"/>
          </rPr>
          <t>おおよその人数を
半角数字で直接入力してください。</t>
        </r>
      </text>
    </comment>
    <comment ref="G12" authorId="0" shapeId="0" xr:uid="{286A0074-8E91-4CEF-869D-98271F22E6F1}">
      <text>
        <r>
          <rPr>
            <sz val="14"/>
            <color indexed="81"/>
            <rFont val="BIZ UDPゴシック"/>
            <family val="3"/>
            <charset val="128"/>
          </rPr>
          <t>おおよその人数を
半角数字で直接入力してください。</t>
        </r>
      </text>
    </comment>
    <comment ref="J12" authorId="0" shapeId="0" xr:uid="{A3358EE6-8D72-4D7C-AD32-3A661C8C7C8B}">
      <text>
        <r>
          <rPr>
            <sz val="14"/>
            <color indexed="81"/>
            <rFont val="BIZ UDPゴシック"/>
            <family val="3"/>
            <charset val="128"/>
          </rPr>
          <t>おおよその人数を
半角数字で直接入力してください。</t>
        </r>
      </text>
    </comment>
    <comment ref="C14" authorId="0" shapeId="0" xr:uid="{69DBFFFA-09D7-4166-8C52-4121DBE6703B}">
      <text>
        <r>
          <rPr>
            <sz val="14"/>
            <color indexed="81"/>
            <rFont val="BIZ UDPゴシック"/>
            <family val="3"/>
            <charset val="128"/>
          </rPr>
          <t>団体指導希望の場合は→あり
必要ない場合は→なし
をドロップダウンから選んでください</t>
        </r>
      </text>
    </comment>
    <comment ref="G14" authorId="0" shapeId="0" xr:uid="{5CF4598E-CF92-4B12-A085-F8071405556B}">
      <text>
        <r>
          <rPr>
            <sz val="14"/>
            <color indexed="81"/>
            <rFont val="BIZ UDPゴシック"/>
            <family val="3"/>
            <charset val="128"/>
          </rPr>
          <t>団体指導を希望する方は種目をドロップダウンから選んでください</t>
        </r>
      </text>
    </comment>
    <comment ref="D15" authorId="0" shapeId="0" xr:uid="{DDA0047F-39AC-4186-81C0-550C366FCB96}">
      <text>
        <r>
          <rPr>
            <sz val="14"/>
            <color indexed="81"/>
            <rFont val="BIZ UDPゴシック"/>
            <family val="3"/>
            <charset val="128"/>
          </rPr>
          <t xml:space="preserve">おおよその人数を
半角数字で直接入力してください。
</t>
        </r>
      </text>
    </comment>
    <comment ref="G15" authorId="0" shapeId="0" xr:uid="{75CA8AAB-9DF1-462F-867B-0D781C283216}">
      <text>
        <r>
          <rPr>
            <sz val="14"/>
            <color indexed="81"/>
            <rFont val="BIZ UDPゴシック"/>
            <family val="3"/>
            <charset val="128"/>
          </rPr>
          <t xml:space="preserve">おおよその人数を
半角数字で直接入力してください。
</t>
        </r>
      </text>
    </comment>
    <comment ref="J15" authorId="0" shapeId="0" xr:uid="{143670BE-3E00-4220-9BE6-CB3B0DC64294}">
      <text>
        <r>
          <rPr>
            <sz val="14"/>
            <color indexed="81"/>
            <rFont val="BIZ UDPゴシック"/>
            <family val="3"/>
            <charset val="128"/>
          </rPr>
          <t xml:space="preserve">おおよその人数を
半角数字で直接入力してください。
</t>
        </r>
      </text>
    </comment>
    <comment ref="C16" authorId="0" shapeId="0" xr:uid="{60A7DD92-C969-4804-A55E-6C4187145C3D}">
      <text>
        <r>
          <rPr>
            <sz val="14"/>
            <color indexed="81"/>
            <rFont val="BIZ UDPゴシック"/>
            <family val="3"/>
            <charset val="128"/>
          </rPr>
          <t>団体指導は45分となります。
希望時間を直接入力してください。</t>
        </r>
      </text>
    </comment>
    <comment ref="L17" authorId="0" shapeId="0" xr:uid="{A9737FBF-5943-4DED-9AC8-1003968B766A}">
      <text>
        <r>
          <rPr>
            <sz val="14"/>
            <color indexed="81"/>
            <rFont val="BIZ UDPゴシック"/>
            <family val="3"/>
            <charset val="128"/>
          </rPr>
          <t>左枠の説明文をお読みになり、
必要な指導員数を直接半角入力
してください。</t>
        </r>
      </text>
    </comment>
    <comment ref="N22" authorId="0" shapeId="0" xr:uid="{57D976B1-3B09-4949-84CA-9D69340D0BBB}">
      <text>
        <r>
          <rPr>
            <sz val="14"/>
            <color indexed="81"/>
            <rFont val="BIZ UDPゴシック"/>
            <family val="3"/>
            <charset val="128"/>
          </rPr>
          <t>ドロップダウンから
〇を選んでください。</t>
        </r>
      </text>
    </comment>
    <comment ref="N23" authorId="0" shapeId="0" xr:uid="{A44B87A8-8953-4330-9286-C5FD9FB6EC34}">
      <text>
        <r>
          <rPr>
            <sz val="14"/>
            <color indexed="81"/>
            <rFont val="BIZ UDPゴシック"/>
            <family val="3"/>
            <charset val="128"/>
          </rPr>
          <t>ドロップダウンから
〇を選んでください。</t>
        </r>
      </text>
    </comment>
    <comment ref="N24" authorId="0" shapeId="0" xr:uid="{6AAD7613-1573-4D14-93C1-920312C9964A}">
      <text>
        <r>
          <rPr>
            <sz val="14"/>
            <color indexed="81"/>
            <rFont val="BIZ UDPゴシック"/>
            <family val="3"/>
            <charset val="128"/>
          </rPr>
          <t>ドロップダウンから
〇を選んでください。</t>
        </r>
      </text>
    </comment>
    <comment ref="N25" authorId="0" shapeId="0" xr:uid="{6C3EDCF0-29E6-41FA-80A5-7A63B5EF5405}">
      <text>
        <r>
          <rPr>
            <sz val="14"/>
            <color indexed="81"/>
            <rFont val="BIZ UDPゴシック"/>
            <family val="3"/>
            <charset val="128"/>
          </rPr>
          <t>ドロップダウンから
〇を選んでください。</t>
        </r>
      </text>
    </comment>
    <comment ref="N26" authorId="0" shapeId="0" xr:uid="{25C8FB80-C266-49D1-812A-2FEEB658800B}">
      <text>
        <r>
          <rPr>
            <sz val="14"/>
            <color indexed="81"/>
            <rFont val="BIZ UDPゴシック"/>
            <family val="3"/>
            <charset val="128"/>
          </rPr>
          <t>ドロップダウンから
〇を選んでください。</t>
        </r>
      </text>
    </comment>
    <comment ref="N27" authorId="0" shapeId="0" xr:uid="{8F96C89B-2D0A-4A18-8091-A847963FFC6D}">
      <text>
        <r>
          <rPr>
            <sz val="14"/>
            <color indexed="81"/>
            <rFont val="BIZ UDPゴシック"/>
            <family val="3"/>
            <charset val="128"/>
          </rPr>
          <t>ドロップダウンから
〇を選んでください。</t>
        </r>
      </text>
    </comment>
    <comment ref="N28" authorId="0" shapeId="0" xr:uid="{9D51E1F7-21CF-4D68-BEAB-BF2B68A2E8C3}">
      <text>
        <r>
          <rPr>
            <sz val="14"/>
            <color indexed="81"/>
            <rFont val="BIZ UDPゴシック"/>
            <family val="3"/>
            <charset val="128"/>
          </rPr>
          <t>ドロップダウンから
〇を選んでください。</t>
        </r>
      </text>
    </comment>
  </commentList>
</comments>
</file>

<file path=xl/sharedStrings.xml><?xml version="1.0" encoding="utf-8"?>
<sst xmlns="http://schemas.openxmlformats.org/spreadsheetml/2006/main" count="220" uniqueCount="135">
  <si>
    <t>代表者名</t>
  </si>
  <si>
    <t>青</t>
  </si>
  <si>
    <t>赤</t>
  </si>
  <si>
    <t>合　計</t>
  </si>
  <si>
    <t>青または黒になります</t>
  </si>
  <si>
    <t>赤は２５ｃｍまで</t>
    <phoneticPr fontId="1"/>
  </si>
  <si>
    <t>柏崎アクアパーク　アイスリンク貸靴予約表</t>
    <phoneticPr fontId="1"/>
  </si>
  <si>
    <t>フィギュアスケート</t>
    <phoneticPr fontId="1"/>
  </si>
  <si>
    <t>アイスホッケー</t>
    <phoneticPr fontId="1"/>
  </si>
  <si>
    <t>/</t>
    <phoneticPr fontId="1"/>
  </si>
  <si>
    <t>１５ｃｍ～　0.5cm刻み</t>
    <rPh sb="11" eb="12">
      <t>キザ</t>
    </rPh>
    <phoneticPr fontId="1"/>
  </si>
  <si>
    <t>1cm刻み</t>
    <phoneticPr fontId="1"/>
  </si>
  <si>
    <t>21cm～</t>
    <phoneticPr fontId="1"/>
  </si>
  <si>
    <t>黒</t>
    <rPh sb="0" eb="1">
      <t>クロ</t>
    </rPh>
    <phoneticPr fontId="1"/>
  </si>
  <si>
    <t>サイズ cm</t>
    <phoneticPr fontId="1"/>
  </si>
  <si>
    <t>数量・色</t>
    <rPh sb="0" eb="2">
      <t>スウリョウ</t>
    </rPh>
    <rPh sb="3" eb="4">
      <t>イロ</t>
    </rPh>
    <phoneticPr fontId="1"/>
  </si>
  <si>
    <t>種類</t>
    <rPh sb="0" eb="2">
      <t>シュルイ</t>
    </rPh>
    <phoneticPr fontId="1"/>
  </si>
  <si>
    <t>合計金額</t>
    <rPh sb="0" eb="2">
      <t>ゴウケイ</t>
    </rPh>
    <rPh sb="2" eb="4">
      <t>キンガク</t>
    </rPh>
    <phoneticPr fontId="1"/>
  </si>
  <si>
    <t>￥</t>
    <phoneticPr fontId="1"/>
  </si>
  <si>
    <t>ー</t>
    <phoneticPr fontId="1"/>
  </si>
  <si>
    <t>内訳</t>
    <rPh sb="0" eb="2">
      <t>ウチワケ</t>
    </rPh>
    <phoneticPr fontId="1"/>
  </si>
  <si>
    <t>フィギュア</t>
    <phoneticPr fontId="1"/>
  </si>
  <si>
    <t>青</t>
    <rPh sb="0" eb="1">
      <t>アオ</t>
    </rPh>
    <phoneticPr fontId="1"/>
  </si>
  <si>
    <t>赤</t>
    <rPh sb="0" eb="1">
      <t>アカ</t>
    </rPh>
    <phoneticPr fontId="1"/>
  </si>
  <si>
    <t>ホッケー</t>
    <phoneticPr fontId="1"/>
  </si>
  <si>
    <t>=</t>
    <phoneticPr fontId="1"/>
  </si>
  <si>
    <t>足</t>
    <rPh sb="0" eb="1">
      <t>アシ</t>
    </rPh>
    <phoneticPr fontId="1"/>
  </si>
  <si>
    <t>×</t>
    <phoneticPr fontId="1"/>
  </si>
  <si>
    <t>@</t>
    <phoneticPr fontId="1"/>
  </si>
  <si>
    <t>ご利用日/時間</t>
    <rPh sb="5" eb="7">
      <t>ジカン</t>
    </rPh>
    <phoneticPr fontId="1"/>
  </si>
  <si>
    <t>団　体　名</t>
    <phoneticPr fontId="1"/>
  </si>
  <si>
    <t>ご連絡先　℡</t>
    <rPh sb="1" eb="4">
      <t>レンラクサキ</t>
    </rPh>
    <phoneticPr fontId="1"/>
  </si>
  <si>
    <t>遅くともご利用日の</t>
    <rPh sb="0" eb="1">
      <t>オソ</t>
    </rPh>
    <rPh sb="5" eb="8">
      <t>リヨウビ</t>
    </rPh>
    <phoneticPr fontId="1"/>
  </si>
  <si>
    <t>1週間前までに</t>
    <rPh sb="1" eb="4">
      <t>シュウカンマエ</t>
    </rPh>
    <phoneticPr fontId="1"/>
  </si>
  <si>
    <t>FAXまたはメールで送付ください</t>
    <rPh sb="10" eb="12">
      <t>ソウフ</t>
    </rPh>
    <phoneticPr fontId="1"/>
  </si>
  <si>
    <t>0257-22-0766</t>
    <phoneticPr fontId="1"/>
  </si>
  <si>
    <t>E-mail：</t>
    <phoneticPr fontId="1"/>
  </si>
  <si>
    <t>FAX：</t>
    <phoneticPr fontId="1"/>
  </si>
  <si>
    <t>aqua@ksz.or.jp</t>
    <phoneticPr fontId="1"/>
  </si>
  <si>
    <t>【お問い合わせ先】</t>
    <rPh sb="2" eb="3">
      <t>ト</t>
    </rPh>
    <rPh sb="4" eb="5">
      <t>ア</t>
    </rPh>
    <rPh sb="7" eb="8">
      <t>サキ</t>
    </rPh>
    <phoneticPr fontId="1"/>
  </si>
  <si>
    <t>新潟県立柏崎アクアパーク</t>
    <rPh sb="0" eb="4">
      <t>ニイガタケンリツ</t>
    </rPh>
    <rPh sb="4" eb="6">
      <t>カシワザキ</t>
    </rPh>
    <phoneticPr fontId="1"/>
  </si>
  <si>
    <t>0257（２２）５５５５</t>
    <phoneticPr fontId="1"/>
  </si>
  <si>
    <t>アイスリンク担当：渡辺</t>
    <rPh sb="6" eb="8">
      <t>タントウ</t>
    </rPh>
    <rPh sb="9" eb="11">
      <t>ワタナベ</t>
    </rPh>
    <phoneticPr fontId="1"/>
  </si>
  <si>
    <t>ご利用日</t>
    <rPh sb="1" eb="4">
      <t>リヨウビ</t>
    </rPh>
    <phoneticPr fontId="1"/>
  </si>
  <si>
    <t>名</t>
    <rPh sb="0" eb="1">
      <t>メイ</t>
    </rPh>
    <phoneticPr fontId="1"/>
  </si>
  <si>
    <t>●アイススケート教室で必要なもの</t>
    <rPh sb="8" eb="10">
      <t>キョウシツ</t>
    </rPh>
    <rPh sb="11" eb="13">
      <t>ヒツヨウ</t>
    </rPh>
    <phoneticPr fontId="1"/>
  </si>
  <si>
    <t>●カーリング教室で必要なもの</t>
    <rPh sb="6" eb="8">
      <t>キョウシツ</t>
    </rPh>
    <rPh sb="9" eb="11">
      <t>ヒツヨウ</t>
    </rPh>
    <phoneticPr fontId="1"/>
  </si>
  <si>
    <t>館　長</t>
    <rPh sb="0" eb="1">
      <t>カン</t>
    </rPh>
    <rPh sb="2" eb="3">
      <t>チョウ</t>
    </rPh>
    <phoneticPr fontId="1"/>
  </si>
  <si>
    <t>係　長</t>
    <rPh sb="0" eb="1">
      <t>カカリ</t>
    </rPh>
    <rPh sb="2" eb="3">
      <t>チョウ</t>
    </rPh>
    <phoneticPr fontId="1"/>
  </si>
  <si>
    <t>係</t>
    <rPh sb="0" eb="1">
      <t>カカリ</t>
    </rPh>
    <phoneticPr fontId="1"/>
  </si>
  <si>
    <t>団体名</t>
    <rPh sb="0" eb="1">
      <t>ダン</t>
    </rPh>
    <rPh sb="1" eb="2">
      <t>カラダ</t>
    </rPh>
    <rPh sb="2" eb="3">
      <t>メイ</t>
    </rPh>
    <phoneticPr fontId="1"/>
  </si>
  <si>
    <t>住　所</t>
    <rPh sb="0" eb="1">
      <t>ジュウ</t>
    </rPh>
    <rPh sb="2" eb="3">
      <t>ショ</t>
    </rPh>
    <phoneticPr fontId="1"/>
  </si>
  <si>
    <t>連絡先（℡）</t>
    <rPh sb="0" eb="3">
      <t>レンラクサキ</t>
    </rPh>
    <phoneticPr fontId="1"/>
  </si>
  <si>
    <t>利用施設名</t>
    <rPh sb="0" eb="2">
      <t>リヨウ</t>
    </rPh>
    <rPh sb="2" eb="5">
      <t>シセツメイ</t>
    </rPh>
    <phoneticPr fontId="1"/>
  </si>
  <si>
    <t>柏崎アクアパーク　アイスリンク（団体指導）</t>
    <rPh sb="0" eb="2">
      <t>カシワザキ</t>
    </rPh>
    <rPh sb="16" eb="18">
      <t>ダンタイ</t>
    </rPh>
    <rPh sb="18" eb="20">
      <t>シドウ</t>
    </rPh>
    <phoneticPr fontId="1"/>
  </si>
  <si>
    <t>人</t>
    <rPh sb="0" eb="1">
      <t>ニン</t>
    </rPh>
    <phoneticPr fontId="1"/>
  </si>
  <si>
    <t>＠</t>
    <phoneticPr fontId="1"/>
  </si>
  <si>
    <t>10時30分～11時15分</t>
    <rPh sb="2" eb="3">
      <t>ジ</t>
    </rPh>
    <rPh sb="5" eb="6">
      <t>フン</t>
    </rPh>
    <rPh sb="9" eb="10">
      <t>ジ</t>
    </rPh>
    <rPh sb="12" eb="13">
      <t>フン</t>
    </rPh>
    <phoneticPr fontId="1"/>
  </si>
  <si>
    <t>10時30分～12時00分</t>
    <rPh sb="2" eb="3">
      <t>ジ</t>
    </rPh>
    <rPh sb="5" eb="6">
      <t>フン</t>
    </rPh>
    <rPh sb="9" eb="10">
      <t>ジ</t>
    </rPh>
    <rPh sb="12" eb="13">
      <t>フン</t>
    </rPh>
    <phoneticPr fontId="1"/>
  </si>
  <si>
    <t>№</t>
    <phoneticPr fontId="1"/>
  </si>
  <si>
    <t>お支払いは利用日当日となります</t>
    <rPh sb="1" eb="3">
      <t>シハラ</t>
    </rPh>
    <rPh sb="5" eb="8">
      <t>リヨウビ</t>
    </rPh>
    <rPh sb="8" eb="10">
      <t>トウジツ</t>
    </rPh>
    <phoneticPr fontId="1"/>
  </si>
  <si>
    <t>徴収簿番号ーア・団・指</t>
    <rPh sb="0" eb="3">
      <t>チョウシュウボ</t>
    </rPh>
    <rPh sb="3" eb="5">
      <t>バンゴウ</t>
    </rPh>
    <rPh sb="8" eb="9">
      <t>ダン</t>
    </rPh>
    <rPh sb="10" eb="11">
      <t>ユビ</t>
    </rPh>
    <phoneticPr fontId="1"/>
  </si>
  <si>
    <t>備考欄</t>
    <rPh sb="0" eb="2">
      <t>ビコウ</t>
    </rPh>
    <rPh sb="2" eb="3">
      <t>ラン</t>
    </rPh>
    <phoneticPr fontId="1"/>
  </si>
  <si>
    <t>領収印</t>
    <rPh sb="0" eb="2">
      <t>リョウシュウ</t>
    </rPh>
    <rPh sb="2" eb="3">
      <t>イン</t>
    </rPh>
    <phoneticPr fontId="1"/>
  </si>
  <si>
    <t>返信確認</t>
    <rPh sb="0" eb="2">
      <t>ヘンシン</t>
    </rPh>
    <rPh sb="2" eb="4">
      <t>カクニン</t>
    </rPh>
    <phoneticPr fontId="1"/>
  </si>
  <si>
    <t>柏崎市学校町６－７３</t>
    <rPh sb="0" eb="3">
      <t>カシワザキシ</t>
    </rPh>
    <rPh sb="3" eb="6">
      <t>ガッコウチョウ</t>
    </rPh>
    <phoneticPr fontId="1"/>
  </si>
  <si>
    <t>＜団体指導　指導員数＞　指導員1名1回…6,050円</t>
    <rPh sb="1" eb="3">
      <t>ダンタイ</t>
    </rPh>
    <rPh sb="3" eb="5">
      <t>シドウ</t>
    </rPh>
    <rPh sb="6" eb="9">
      <t>シドウイン</t>
    </rPh>
    <rPh sb="9" eb="10">
      <t>スウ</t>
    </rPh>
    <rPh sb="12" eb="15">
      <t>シドウイン</t>
    </rPh>
    <rPh sb="16" eb="17">
      <t>メイ</t>
    </rPh>
    <rPh sb="18" eb="19">
      <t>カイ</t>
    </rPh>
    <rPh sb="25" eb="26">
      <t>エン</t>
    </rPh>
    <phoneticPr fontId="1"/>
  </si>
  <si>
    <t>アイススケート教室…15名程度１グループ。1グループに指導員1名。</t>
    <rPh sb="7" eb="9">
      <t>キョウシツ</t>
    </rPh>
    <rPh sb="12" eb="13">
      <t>メイ</t>
    </rPh>
    <rPh sb="13" eb="15">
      <t>テイド</t>
    </rPh>
    <rPh sb="27" eb="30">
      <t>シドウイン</t>
    </rPh>
    <rPh sb="31" eb="32">
      <t>メイ</t>
    </rPh>
    <phoneticPr fontId="1"/>
  </si>
  <si>
    <t>カーリング教室…１団体最大30名まで。1グループ10名に指導員１名。</t>
    <rPh sb="5" eb="7">
      <t>キョウシツ</t>
    </rPh>
    <rPh sb="9" eb="11">
      <t>ダンタイ</t>
    </rPh>
    <rPh sb="11" eb="13">
      <t>サイダイ</t>
    </rPh>
    <rPh sb="15" eb="16">
      <t>メイ</t>
    </rPh>
    <rPh sb="26" eb="27">
      <t>メイ</t>
    </rPh>
    <rPh sb="28" eb="31">
      <t>シドウイン</t>
    </rPh>
    <rPh sb="32" eb="33">
      <t>メイ</t>
    </rPh>
    <phoneticPr fontId="1"/>
  </si>
  <si>
    <t>円</t>
    <rPh sb="0" eb="1">
      <t>エン</t>
    </rPh>
    <phoneticPr fontId="1"/>
  </si>
  <si>
    <t>アイススケート</t>
  </si>
  <si>
    <t>アイススケート</t>
    <phoneticPr fontId="1"/>
  </si>
  <si>
    <t>カーリング</t>
    <phoneticPr fontId="1"/>
  </si>
  <si>
    <t>あり</t>
    <phoneticPr fontId="1"/>
  </si>
  <si>
    <t>なし</t>
    <phoneticPr fontId="1"/>
  </si>
  <si>
    <t>〇</t>
    <phoneticPr fontId="1"/>
  </si>
  <si>
    <r>
      <t>＜確認事項＞</t>
    </r>
    <r>
      <rPr>
        <sz val="10"/>
        <color theme="1"/>
        <rFont val="BIZ UDPゴシック"/>
        <family val="3"/>
        <charset val="128"/>
      </rPr>
      <t>下記をお読みになりましたら右枠内に〇をお願いします。</t>
    </r>
    <rPh sb="1" eb="3">
      <t>カクニン</t>
    </rPh>
    <rPh sb="3" eb="5">
      <t>ジコウ</t>
    </rPh>
    <rPh sb="6" eb="8">
      <t>カキ</t>
    </rPh>
    <rPh sb="10" eb="11">
      <t>ヨ</t>
    </rPh>
    <rPh sb="19" eb="20">
      <t>ミギ</t>
    </rPh>
    <rPh sb="20" eb="22">
      <t>ワクナイ</t>
    </rPh>
    <rPh sb="26" eb="27">
      <t>ネガ</t>
    </rPh>
    <phoneticPr fontId="1"/>
  </si>
  <si>
    <t>【お問い合わせ先】　新潟県立柏崎アクアパーク　アイスリンク担当：渡辺　0257(22)5555</t>
    <rPh sb="2" eb="3">
      <t>ト</t>
    </rPh>
    <rPh sb="4" eb="5">
      <t>ア</t>
    </rPh>
    <rPh sb="7" eb="8">
      <t>サキ</t>
    </rPh>
    <phoneticPr fontId="1"/>
  </si>
  <si>
    <t>・セル上にマウスポインタ—を動かすと説明文が表示されます。</t>
    <rPh sb="20" eb="21">
      <t>ブン</t>
    </rPh>
    <phoneticPr fontId="1"/>
  </si>
  <si>
    <t>10:15～12:15</t>
    <phoneticPr fontId="1"/>
  </si>
  <si>
    <t>10:30～11:30</t>
    <phoneticPr fontId="1"/>
  </si>
  <si>
    <t>指導時間</t>
    <rPh sb="0" eb="4">
      <t>シドウジカン</t>
    </rPh>
    <phoneticPr fontId="1"/>
  </si>
  <si>
    <t>10:30～11:30（60分）</t>
    <phoneticPr fontId="1"/>
  </si>
  <si>
    <t>10:30～11:15（45分）</t>
    <rPh sb="14" eb="15">
      <t>フン</t>
    </rPh>
    <phoneticPr fontId="1"/>
  </si>
  <si>
    <t>・ドロップダウンリストは項目セルをクリック後、枠右外に▼が表示されます。他は直接入力してください。</t>
    <rPh sb="12" eb="14">
      <t>コウモク</t>
    </rPh>
    <rPh sb="21" eb="22">
      <t>ゴ</t>
    </rPh>
    <rPh sb="23" eb="24">
      <t>ワク</t>
    </rPh>
    <rPh sb="24" eb="25">
      <t>ミギ</t>
    </rPh>
    <rPh sb="25" eb="26">
      <t>ソト</t>
    </rPh>
    <rPh sb="29" eb="31">
      <t>ヒョウジ</t>
    </rPh>
    <rPh sb="36" eb="37">
      <t>ホカ</t>
    </rPh>
    <rPh sb="38" eb="40">
      <t>チョクセツ</t>
    </rPh>
    <rPh sb="40" eb="42">
      <t>ニュウリョク</t>
    </rPh>
    <phoneticPr fontId="1"/>
  </si>
  <si>
    <r>
      <rPr>
        <sz val="12"/>
        <color rgb="FF0070C0"/>
        <rFont val="BIZ UDPゴシック"/>
        <family val="3"/>
        <charset val="128"/>
      </rPr>
      <t>青枠内のみ</t>
    </r>
    <r>
      <rPr>
        <sz val="10"/>
        <color theme="1"/>
        <rFont val="BIZ UDPゴシック"/>
        <family val="3"/>
        <charset val="128"/>
      </rPr>
      <t>入力ください</t>
    </r>
    <r>
      <rPr>
        <sz val="10"/>
        <color rgb="FFFF0000"/>
        <rFont val="BIZ UDPゴシック"/>
        <family val="3"/>
        <charset val="128"/>
      </rPr>
      <t>　　</t>
    </r>
    <r>
      <rPr>
        <sz val="12"/>
        <color rgb="FFFF0000"/>
        <rFont val="BIZ UDPゴシック"/>
        <family val="3"/>
        <charset val="128"/>
      </rPr>
      <t>※利用後・支払後の返金はいたしません</t>
    </r>
    <rPh sb="0" eb="3">
      <t>アオワクナイ</t>
    </rPh>
    <rPh sb="5" eb="7">
      <t>ニュウリョク</t>
    </rPh>
    <rPh sb="14" eb="17">
      <t>リヨウゴ</t>
    </rPh>
    <rPh sb="18" eb="20">
      <t>シハライ</t>
    </rPh>
    <rPh sb="20" eb="21">
      <t>ゴ</t>
    </rPh>
    <rPh sb="22" eb="24">
      <t>ヘンキン</t>
    </rPh>
    <phoneticPr fontId="1"/>
  </si>
  <si>
    <t>※数に限りがございますので
数量、色はご希望に沿えない　　場合があります。</t>
    <phoneticPr fontId="1"/>
  </si>
  <si>
    <t>団体名</t>
    <rPh sb="0" eb="2">
      <t>ダンタイ</t>
    </rPh>
    <rPh sb="2" eb="3">
      <t>メイ</t>
    </rPh>
    <phoneticPr fontId="1"/>
  </si>
  <si>
    <t>団体指導</t>
    <rPh sb="0" eb="4">
      <t>ダンタイシドウ</t>
    </rPh>
    <phoneticPr fontId="1"/>
  </si>
  <si>
    <t>0257-22-5555</t>
    <phoneticPr fontId="1"/>
  </si>
  <si>
    <t>指導時間</t>
    <rPh sb="0" eb="4">
      <t>シドウジカン</t>
    </rPh>
    <phoneticPr fontId="1"/>
  </si>
  <si>
    <t>なし</t>
  </si>
  <si>
    <t>新潟県立柏崎アクアパーク　氷上スポーツ団体指導申請書</t>
    <rPh sb="0" eb="4">
      <t>ニイガタケンリツ</t>
    </rPh>
    <rPh sb="4" eb="6">
      <t>カシワザキ</t>
    </rPh>
    <rPh sb="13" eb="15">
      <t>ヒョウジョウ</t>
    </rPh>
    <rPh sb="19" eb="21">
      <t>ダンタイ</t>
    </rPh>
    <rPh sb="21" eb="23">
      <t>シドウ</t>
    </rPh>
    <rPh sb="23" eb="26">
      <t>シンセイショ</t>
    </rPh>
    <phoneticPr fontId="1"/>
  </si>
  <si>
    <r>
      <t xml:space="preserve">代表者名
</t>
    </r>
    <r>
      <rPr>
        <sz val="10"/>
        <color theme="1"/>
        <rFont val="BIZ UDP明朝 Medium"/>
        <family val="1"/>
        <charset val="128"/>
      </rPr>
      <t>(利用責任者）</t>
    </r>
    <rPh sb="0" eb="3">
      <t>ダイヒョウシャ</t>
    </rPh>
    <rPh sb="3" eb="4">
      <t>ナ</t>
    </rPh>
    <rPh sb="6" eb="8">
      <t>リヨウ</t>
    </rPh>
    <rPh sb="8" eb="11">
      <t>セキニンシャ</t>
    </rPh>
    <phoneticPr fontId="1"/>
  </si>
  <si>
    <t>-</t>
    <phoneticPr fontId="1"/>
  </si>
  <si>
    <t>指 導 内 容</t>
    <rPh sb="0" eb="1">
      <t>ユビ</t>
    </rPh>
    <rPh sb="2" eb="3">
      <t>シルベ</t>
    </rPh>
    <rPh sb="4" eb="5">
      <t>ナイ</t>
    </rPh>
    <rPh sb="6" eb="7">
      <t>カタチ</t>
    </rPh>
    <phoneticPr fontId="1"/>
  </si>
  <si>
    <t>指 導 時 間</t>
    <rPh sb="0" eb="1">
      <t>ユビ</t>
    </rPh>
    <rPh sb="2" eb="3">
      <t>シルベ</t>
    </rPh>
    <rPh sb="4" eb="5">
      <t>ジ</t>
    </rPh>
    <rPh sb="6" eb="7">
      <t>アイダ</t>
    </rPh>
    <phoneticPr fontId="1"/>
  </si>
  <si>
    <t>指 導 員 数</t>
    <rPh sb="0" eb="1">
      <t>ユビ</t>
    </rPh>
    <rPh sb="2" eb="3">
      <t>シルベ</t>
    </rPh>
    <rPh sb="4" eb="5">
      <t>イン</t>
    </rPh>
    <rPh sb="6" eb="7">
      <t>スウ</t>
    </rPh>
    <phoneticPr fontId="1"/>
  </si>
  <si>
    <t>指 　導　 料</t>
    <rPh sb="0" eb="1">
      <t>ユビ</t>
    </rPh>
    <rPh sb="3" eb="4">
      <t>シルベ</t>
    </rPh>
    <rPh sb="6" eb="7">
      <t>リョウ</t>
    </rPh>
    <phoneticPr fontId="1"/>
  </si>
  <si>
    <t>利 用 日 時</t>
    <rPh sb="0" eb="1">
      <t>リ</t>
    </rPh>
    <rPh sb="2" eb="3">
      <t>ヨウ</t>
    </rPh>
    <rPh sb="4" eb="5">
      <t>ヒ</t>
    </rPh>
    <rPh sb="6" eb="7">
      <t>ジ</t>
    </rPh>
    <phoneticPr fontId="1"/>
  </si>
  <si>
    <t>柏崎アクアパーク子供会</t>
    <rPh sb="0" eb="2">
      <t>カシワザキ</t>
    </rPh>
    <rPh sb="8" eb="10">
      <t>コドモ</t>
    </rPh>
    <rPh sb="10" eb="11">
      <t>カイ</t>
    </rPh>
    <phoneticPr fontId="1"/>
  </si>
  <si>
    <t>柏崎アクアパーク　アイスリンク団体利用申込表（一般）</t>
    <rPh sb="15" eb="17">
      <t>ダンタイ</t>
    </rPh>
    <rPh sb="17" eb="19">
      <t>リヨウ</t>
    </rPh>
    <rPh sb="19" eb="21">
      <t>モウシコミ</t>
    </rPh>
    <rPh sb="21" eb="22">
      <t>ヒョウ</t>
    </rPh>
    <rPh sb="23" eb="25">
      <t>イッパン</t>
    </rPh>
    <phoneticPr fontId="1"/>
  </si>
  <si>
    <t>代表者名</t>
    <rPh sb="0" eb="3">
      <t>ダイヒョウシャ</t>
    </rPh>
    <rPh sb="3" eb="4">
      <t>メイ</t>
    </rPh>
    <phoneticPr fontId="1"/>
  </si>
  <si>
    <t>代表者TEL</t>
    <rPh sb="0" eb="3">
      <t>ダイヒョウシャ</t>
    </rPh>
    <phoneticPr fontId="1"/>
  </si>
  <si>
    <t>利用人数</t>
    <rPh sb="0" eb="4">
      <t>リヨウニンズウ</t>
    </rPh>
    <phoneticPr fontId="1"/>
  </si>
  <si>
    <t>大人</t>
    <rPh sb="0" eb="2">
      <t>オトナ</t>
    </rPh>
    <phoneticPr fontId="1"/>
  </si>
  <si>
    <t>名</t>
    <rPh sb="0" eb="1">
      <t>メイ</t>
    </rPh>
    <phoneticPr fontId="1"/>
  </si>
  <si>
    <t>高校生以上</t>
    <rPh sb="0" eb="5">
      <t>コウコウセイイジョウ</t>
    </rPh>
    <phoneticPr fontId="1"/>
  </si>
  <si>
    <t>幼　児</t>
    <rPh sb="0" eb="1">
      <t>ヨウ</t>
    </rPh>
    <rPh sb="2" eb="3">
      <t>コ</t>
    </rPh>
    <phoneticPr fontId="1"/>
  </si>
  <si>
    <t>合計</t>
    <rPh sb="0" eb="2">
      <t>ゴウケイ</t>
    </rPh>
    <phoneticPr fontId="1"/>
  </si>
  <si>
    <t>中学生</t>
    <rPh sb="0" eb="1">
      <t>チュウ</t>
    </rPh>
    <rPh sb="1" eb="3">
      <t>ガクセイ</t>
    </rPh>
    <phoneticPr fontId="1"/>
  </si>
  <si>
    <t>小　・</t>
    <rPh sb="0" eb="1">
      <t>ショウ</t>
    </rPh>
    <phoneticPr fontId="1"/>
  </si>
  <si>
    <t>利用時間</t>
    <rPh sb="0" eb="2">
      <t>リヨウ</t>
    </rPh>
    <rPh sb="2" eb="4">
      <t>ジカン</t>
    </rPh>
    <phoneticPr fontId="1"/>
  </si>
  <si>
    <t>種目</t>
    <rPh sb="0" eb="2">
      <t>シュモク</t>
    </rPh>
    <phoneticPr fontId="1"/>
  </si>
  <si>
    <t>小中学生</t>
    <rPh sb="0" eb="1">
      <t>ショウ</t>
    </rPh>
    <rPh sb="1" eb="4">
      <t>チュウガクセイ</t>
    </rPh>
    <phoneticPr fontId="1"/>
  </si>
  <si>
    <t>柏崎アクアパーク　アイスリンク団体利用申込表 控え（一般）</t>
    <rPh sb="15" eb="17">
      <t>ダンタイ</t>
    </rPh>
    <rPh sb="17" eb="19">
      <t>リヨウ</t>
    </rPh>
    <rPh sb="19" eb="21">
      <t>モウシコミ</t>
    </rPh>
    <rPh sb="21" eb="22">
      <t>ヒョウ</t>
    </rPh>
    <rPh sb="23" eb="24">
      <t>ヒカ</t>
    </rPh>
    <rPh sb="26" eb="28">
      <t>イッパン</t>
    </rPh>
    <phoneticPr fontId="1"/>
  </si>
  <si>
    <t>10:30～12:30</t>
    <phoneticPr fontId="1"/>
  </si>
  <si>
    <t>柏崎アクアパーク　アイスリンク団体指導 控え（一般）</t>
    <rPh sb="15" eb="17">
      <t>ダンタイ</t>
    </rPh>
    <rPh sb="17" eb="19">
      <t>シドウ</t>
    </rPh>
    <rPh sb="20" eb="21">
      <t>ヒカ</t>
    </rPh>
    <rPh sb="23" eb="25">
      <t>イッパン</t>
    </rPh>
    <phoneticPr fontId="1"/>
  </si>
  <si>
    <t>例　10:30～11:15</t>
    <rPh sb="0" eb="1">
      <t>レイ</t>
    </rPh>
    <phoneticPr fontId="1"/>
  </si>
  <si>
    <t>柏崎　太郎</t>
    <rPh sb="0" eb="2">
      <t>カシワザキ</t>
    </rPh>
    <rPh sb="3" eb="5">
      <t>タロウ</t>
    </rPh>
    <phoneticPr fontId="1"/>
  </si>
  <si>
    <t>団体指導は時間はスケート・カーリングともに45分となります。指導内容は初心者対象となります。</t>
    <rPh sb="0" eb="4">
      <t>ダンタイシドウ</t>
    </rPh>
    <rPh sb="5" eb="7">
      <t>ジカン</t>
    </rPh>
    <rPh sb="23" eb="24">
      <t>フン</t>
    </rPh>
    <rPh sb="30" eb="32">
      <t>シドウ</t>
    </rPh>
    <rPh sb="32" eb="34">
      <t>ナイヨウ</t>
    </rPh>
    <rPh sb="35" eb="38">
      <t>ショシンシャ</t>
    </rPh>
    <rPh sb="38" eb="40">
      <t>タイショウ</t>
    </rPh>
    <phoneticPr fontId="1"/>
  </si>
  <si>
    <t>団体指導は土・日・祝日の営業時間内限定となります。また希望指導時間を変更いただく場合があります。</t>
    <rPh sb="0" eb="4">
      <t>ダンタイシドウ</t>
    </rPh>
    <rPh sb="5" eb="6">
      <t>ド</t>
    </rPh>
    <rPh sb="7" eb="8">
      <t>ヒ</t>
    </rPh>
    <rPh sb="9" eb="11">
      <t>シュクジツ</t>
    </rPh>
    <rPh sb="12" eb="17">
      <t>エイギョウジカンナイ</t>
    </rPh>
    <rPh sb="17" eb="19">
      <t>ゲンテイ</t>
    </rPh>
    <rPh sb="27" eb="29">
      <t>キボウ</t>
    </rPh>
    <rPh sb="29" eb="33">
      <t>シドウジカン</t>
    </rPh>
    <rPh sb="34" eb="36">
      <t>ヘンコウ</t>
    </rPh>
    <rPh sb="40" eb="42">
      <t>バアイ</t>
    </rPh>
    <phoneticPr fontId="1"/>
  </si>
  <si>
    <t>アイススケート…１団体最大30名。15名程度１グループ。1グループに指導員1名。最大4名</t>
    <rPh sb="9" eb="11">
      <t>ダンタイ</t>
    </rPh>
    <rPh sb="11" eb="13">
      <t>サイダイ</t>
    </rPh>
    <rPh sb="15" eb="16">
      <t>メイ</t>
    </rPh>
    <rPh sb="19" eb="20">
      <t>メイ</t>
    </rPh>
    <rPh sb="20" eb="22">
      <t>テイド</t>
    </rPh>
    <rPh sb="34" eb="37">
      <t>シドウイン</t>
    </rPh>
    <rPh sb="38" eb="39">
      <t>メイ</t>
    </rPh>
    <rPh sb="40" eb="42">
      <t>サイダイ</t>
    </rPh>
    <rPh sb="43" eb="44">
      <t>メイ</t>
    </rPh>
    <phoneticPr fontId="1"/>
  </si>
  <si>
    <t>＜団体指導　土・日・祝日＞　指導員1名1回45分…6,050円</t>
    <rPh sb="1" eb="3">
      <t>ダンタイ</t>
    </rPh>
    <rPh sb="3" eb="5">
      <t>シドウ</t>
    </rPh>
    <rPh sb="6" eb="7">
      <t>ド</t>
    </rPh>
    <rPh sb="8" eb="9">
      <t>ヒ</t>
    </rPh>
    <rPh sb="10" eb="12">
      <t>シュクジツ</t>
    </rPh>
    <rPh sb="14" eb="17">
      <t>シドウイン</t>
    </rPh>
    <rPh sb="18" eb="19">
      <t>メイ</t>
    </rPh>
    <rPh sb="20" eb="21">
      <t>カイ</t>
    </rPh>
    <rPh sb="23" eb="24">
      <t>フン</t>
    </rPh>
    <rPh sb="30" eb="31">
      <t>エン</t>
    </rPh>
    <phoneticPr fontId="1"/>
  </si>
  <si>
    <t>入退場はまとまって行動いただきますようお願いします。途中退場する際は再入場券をご利用できます。</t>
    <rPh sb="0" eb="3">
      <t>ニュウタイジョウ</t>
    </rPh>
    <rPh sb="9" eb="11">
      <t>コウドウ</t>
    </rPh>
    <rPh sb="20" eb="21">
      <t>ネガ</t>
    </rPh>
    <rPh sb="26" eb="30">
      <t>トチュウタイジョウ</t>
    </rPh>
    <rPh sb="32" eb="33">
      <t>サイ</t>
    </rPh>
    <rPh sb="34" eb="37">
      <t>サイニュウジョウ</t>
    </rPh>
    <rPh sb="37" eb="38">
      <t>ケン</t>
    </rPh>
    <rPh sb="40" eb="42">
      <t>リヨウ</t>
    </rPh>
    <phoneticPr fontId="1"/>
  </si>
  <si>
    <t>バス送迎＝市内無料。市外片道\5,000- 乗車定員等、詳細はお問い合わせください。</t>
    <rPh sb="2" eb="4">
      <t>ソウゲイ</t>
    </rPh>
    <rPh sb="5" eb="7">
      <t>シナイ</t>
    </rPh>
    <rPh sb="7" eb="9">
      <t>ムリョウ</t>
    </rPh>
    <rPh sb="10" eb="12">
      <t>シガイ</t>
    </rPh>
    <rPh sb="12" eb="14">
      <t>カタミチ</t>
    </rPh>
    <rPh sb="22" eb="24">
      <t>ジョウシャ</t>
    </rPh>
    <rPh sb="24" eb="26">
      <t>テイイン</t>
    </rPh>
    <rPh sb="26" eb="27">
      <t>ナド</t>
    </rPh>
    <rPh sb="28" eb="30">
      <t>ショウサイ</t>
    </rPh>
    <rPh sb="32" eb="33">
      <t>ト</t>
    </rPh>
    <rPh sb="34" eb="35">
      <t>ア</t>
    </rPh>
    <phoneticPr fontId="1"/>
  </si>
  <si>
    <t>貸靴を確保する場合は利用日1週間前までにシート２貸靴予約表に数を入力しFAX送信してください。</t>
    <rPh sb="0" eb="2">
      <t>カシクツ</t>
    </rPh>
    <rPh sb="3" eb="5">
      <t>カクホ</t>
    </rPh>
    <rPh sb="7" eb="9">
      <t>バアイ</t>
    </rPh>
    <rPh sb="10" eb="13">
      <t>リヨウビ</t>
    </rPh>
    <rPh sb="14" eb="16">
      <t>シュウカン</t>
    </rPh>
    <rPh sb="16" eb="17">
      <t>マエ</t>
    </rPh>
    <rPh sb="24" eb="25">
      <t>カ</t>
    </rPh>
    <rPh sb="25" eb="26">
      <t>クツ</t>
    </rPh>
    <rPh sb="26" eb="28">
      <t>ヨヤク</t>
    </rPh>
    <rPh sb="28" eb="29">
      <t>ヒョウ</t>
    </rPh>
    <rPh sb="30" eb="31">
      <t>カズ</t>
    </rPh>
    <rPh sb="32" eb="34">
      <t>ニュウリョク</t>
    </rPh>
    <rPh sb="38" eb="40">
      <t>ソウシン</t>
    </rPh>
    <phoneticPr fontId="1"/>
  </si>
  <si>
    <t>安全確保のため『光るアイスリンク 光音異空間 EXCITETIME』開演中は団体指導を行いません。（開演時間確認）</t>
    <rPh sb="0" eb="4">
      <t>アンゼンカクホ</t>
    </rPh>
    <rPh sb="8" eb="9">
      <t>ヒカ</t>
    </rPh>
    <rPh sb="17" eb="18">
      <t>ヒカリ</t>
    </rPh>
    <rPh sb="18" eb="19">
      <t>オト</t>
    </rPh>
    <rPh sb="19" eb="20">
      <t>イ</t>
    </rPh>
    <rPh sb="20" eb="22">
      <t>クウカン</t>
    </rPh>
    <rPh sb="34" eb="37">
      <t>カイエンチュウ</t>
    </rPh>
    <rPh sb="38" eb="42">
      <t>ダンタイシドウ</t>
    </rPh>
    <rPh sb="43" eb="44">
      <t>オコナ</t>
    </rPh>
    <rPh sb="50" eb="54">
      <t>カイエンジカン</t>
    </rPh>
    <rPh sb="54" eb="56">
      <t>カクニン</t>
    </rPh>
    <phoneticPr fontId="1"/>
  </si>
  <si>
    <r>
      <rPr>
        <sz val="12"/>
        <color theme="8" tint="-0.499984740745262"/>
        <rFont val="BIZ UDPゴシック"/>
        <family val="3"/>
        <charset val="128"/>
      </rPr>
      <t>【ご入力の前に】</t>
    </r>
    <r>
      <rPr>
        <sz val="12"/>
        <color theme="8" tint="-0.249977111117893"/>
        <rFont val="BIZ UDPゴシック"/>
        <family val="3"/>
        <charset val="128"/>
      </rPr>
      <t xml:space="preserve"> </t>
    </r>
    <r>
      <rPr>
        <sz val="12"/>
        <color rgb="FFFF0000"/>
        <rFont val="BIZ UDPゴシック"/>
        <family val="3"/>
        <charset val="128"/>
      </rPr>
      <t>★シート１・シート２以外は入力しないでください。</t>
    </r>
    <rPh sb="2" eb="4">
      <t>ニュウリョク</t>
    </rPh>
    <rPh sb="5" eb="6">
      <t>マエ</t>
    </rPh>
    <phoneticPr fontId="1"/>
  </si>
  <si>
    <r>
      <t>　　　</t>
    </r>
    <r>
      <rPr>
        <sz val="11"/>
        <color rgb="FFFF0000"/>
        <rFont val="BIZ UDPゴシック"/>
        <family val="3"/>
        <charset val="128"/>
      </rPr>
      <t>メール</t>
    </r>
    <r>
      <rPr>
        <sz val="11"/>
        <color theme="1"/>
        <rFont val="BIZ UDPゴシック"/>
        <family val="3"/>
        <charset val="128"/>
      </rPr>
      <t xml:space="preserve"> </t>
    </r>
    <r>
      <rPr>
        <sz val="8"/>
        <color theme="1"/>
        <rFont val="BIZ UDPゴシック"/>
        <family val="3"/>
        <charset val="128"/>
      </rPr>
      <t xml:space="preserve">にて </t>
    </r>
    <r>
      <rPr>
        <sz val="11"/>
        <color theme="1"/>
        <rFont val="BIZ UDPゴシック"/>
        <family val="3"/>
        <charset val="128"/>
      </rPr>
      <t>ご返信</t>
    </r>
    <r>
      <rPr>
        <sz val="8"/>
        <color theme="1"/>
        <rFont val="BIZ UDPゴシック"/>
        <family val="3"/>
        <charset val="128"/>
      </rPr>
      <t>ください。</t>
    </r>
    <phoneticPr fontId="1"/>
  </si>
  <si>
    <r>
      <rPr>
        <sz val="11"/>
        <rFont val="BIZ UDPゴシック"/>
        <family val="3"/>
        <charset val="128"/>
      </rPr>
      <t>　①</t>
    </r>
    <r>
      <rPr>
        <sz val="11"/>
        <color rgb="FFFF0000"/>
        <rFont val="BIZ UDPゴシック"/>
        <family val="3"/>
        <charset val="128"/>
      </rPr>
      <t>シート１の赤文字</t>
    </r>
    <r>
      <rPr>
        <sz val="9"/>
        <color theme="1"/>
        <rFont val="BIZ UDPゴシック"/>
        <family val="3"/>
        <charset val="128"/>
      </rPr>
      <t xml:space="preserve">部分　を入力いただき </t>
    </r>
    <r>
      <rPr>
        <sz val="11"/>
        <color rgb="FF0070C0"/>
        <rFont val="BIZ UDPゴシック"/>
        <family val="3"/>
        <charset val="128"/>
      </rPr>
      <t xml:space="preserve">aqua@ksz.or.jp </t>
    </r>
    <r>
      <rPr>
        <sz val="11"/>
        <rFont val="BIZ UDPゴシック"/>
        <family val="3"/>
        <charset val="128"/>
      </rPr>
      <t>へ</t>
    </r>
    <r>
      <rPr>
        <sz val="8"/>
        <color theme="1"/>
        <rFont val="BIZ UDPゴシック"/>
        <family val="3"/>
        <charset val="128"/>
      </rPr>
      <t xml:space="preserve"> この</t>
    </r>
    <r>
      <rPr>
        <sz val="11"/>
        <color theme="1"/>
        <rFont val="BIZ UDPゴシック"/>
        <family val="3"/>
        <charset val="128"/>
      </rPr>
      <t>EXCELファイル</t>
    </r>
    <r>
      <rPr>
        <sz val="8"/>
        <color theme="1"/>
        <rFont val="BIZ UDPゴシック"/>
        <family val="3"/>
        <charset val="128"/>
      </rPr>
      <t>ごと</t>
    </r>
    <rPh sb="7" eb="8">
      <t>アカ</t>
    </rPh>
    <rPh sb="8" eb="10">
      <t>モジ</t>
    </rPh>
    <rPh sb="9" eb="10">
      <t>ジ</t>
    </rPh>
    <rPh sb="10" eb="12">
      <t>ブブン</t>
    </rPh>
    <rPh sb="14" eb="16">
      <t>ニュウリョク</t>
    </rPh>
    <phoneticPr fontId="1"/>
  </si>
  <si>
    <r>
      <rPr>
        <sz val="11"/>
        <color theme="1"/>
        <rFont val="BIZ UDPゴシック"/>
        <family val="3"/>
        <charset val="128"/>
      </rPr>
      <t>　②</t>
    </r>
    <r>
      <rPr>
        <sz val="11"/>
        <color rgb="FFFF0000"/>
        <rFont val="BIZ UDPゴシック"/>
        <family val="3"/>
        <charset val="128"/>
      </rPr>
      <t>シート２貸靴予約表　</t>
    </r>
    <r>
      <rPr>
        <sz val="10"/>
        <color theme="1"/>
        <rFont val="BIZ UDPゴシック"/>
        <family val="3"/>
        <charset val="128"/>
      </rPr>
      <t>は、</t>
    </r>
    <r>
      <rPr>
        <sz val="11"/>
        <color rgb="FFFF0000"/>
        <rFont val="BIZ UDPゴシック"/>
        <family val="3"/>
        <charset val="128"/>
      </rPr>
      <t>後日</t>
    </r>
    <r>
      <rPr>
        <sz val="8"/>
        <color theme="1"/>
        <rFont val="BIZ UDPゴシック"/>
        <family val="3"/>
        <charset val="128"/>
      </rPr>
      <t>入力し</t>
    </r>
    <r>
      <rPr>
        <b/>
        <sz val="11"/>
        <color rgb="FF0070C0"/>
        <rFont val="BIZ UDPゴシック"/>
        <family val="3"/>
        <charset val="128"/>
      </rPr>
      <t>利用日の１週間前</t>
    </r>
    <r>
      <rPr>
        <sz val="8"/>
        <color rgb="FF0070C0"/>
        <rFont val="BIZ UDPゴシック"/>
        <family val="3"/>
        <charset val="128"/>
      </rPr>
      <t>ま</t>
    </r>
    <r>
      <rPr>
        <sz val="8"/>
        <color theme="1"/>
        <rFont val="BIZ UDPゴシック"/>
        <family val="3"/>
        <charset val="128"/>
      </rPr>
      <t>でに メールまたはFAXでご返信ください。</t>
    </r>
    <rPh sb="6" eb="8">
      <t>カシクツ</t>
    </rPh>
    <rPh sb="8" eb="11">
      <t>ヨヤクヒョウ</t>
    </rPh>
    <rPh sb="14" eb="16">
      <t>ゴジツ</t>
    </rPh>
    <rPh sb="16" eb="18">
      <t>ニュウリョク</t>
    </rPh>
    <rPh sb="19" eb="22">
      <t>リヨウビ</t>
    </rPh>
    <rPh sb="24" eb="26">
      <t>シュウカン</t>
    </rPh>
    <rPh sb="26" eb="27">
      <t>マエ</t>
    </rPh>
    <rPh sb="42" eb="44">
      <t>ヘンシン</t>
    </rPh>
    <phoneticPr fontId="1"/>
  </si>
  <si>
    <t>カーリング…１団体最大32名。</t>
    <rPh sb="7" eb="9">
      <t>ダンタイ</t>
    </rPh>
    <rPh sb="9" eb="11">
      <t>サイダイ</t>
    </rPh>
    <rPh sb="13" eb="14">
      <t>メイ</t>
    </rPh>
    <phoneticPr fontId="1"/>
  </si>
  <si>
    <t>バス送迎の発着場所を具体的にご入力ください。⇒</t>
    <rPh sb="2" eb="4">
      <t>ソウゲイ</t>
    </rPh>
    <rPh sb="5" eb="9">
      <t>ハッチャクバショ</t>
    </rPh>
    <rPh sb="10" eb="13">
      <t>グタイテキ</t>
    </rPh>
    <rPh sb="15" eb="17">
      <t>ニュウリョク</t>
    </rPh>
    <phoneticPr fontId="1"/>
  </si>
  <si>
    <t>例：新潟県柏崎市日石町2番1号 　柏崎市役所前</t>
    <rPh sb="0" eb="1">
      <t>レイ</t>
    </rPh>
    <rPh sb="17" eb="22">
      <t>カシワザキシヤクショ</t>
    </rPh>
    <rPh sb="22" eb="23">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</si>
</sst>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411]ggge&quot;年&quot;m&quot;月&quot;d&quot;日&quot;;@"/>
    <numFmt numFmtId="177" formatCode="#,##0_ "/>
    <numFmt numFmtId="178" formatCode="yyyy/mm/dd/\(aaa\)"/>
  </numFmts>
  <fonts count="54">
    <font>
      <sz val="11"/>
      <color theme="1"/>
      <name val="游ゴシック"/>
      <family val="2"/>
      <charset val="128"/>
      <scheme val="minor"/>
    </font>
    <font>
      <sz val="6"/>
      <name val="游ゴシック"/>
      <family val="2"/>
      <charset val="128"/>
      <scheme val="minor"/>
    </font>
    <font>
      <sz val="10.5"/>
      <color theme="1"/>
      <name val="BIZ UDPゴシック"/>
      <family val="3"/>
      <charset val="128"/>
    </font>
    <font>
      <sz val="11"/>
      <color theme="1"/>
      <name val="BIZ UDPゴシック"/>
      <family val="3"/>
      <charset val="128"/>
    </font>
    <font>
      <sz val="10"/>
      <color theme="1"/>
      <name val="BIZ UDPゴシック"/>
      <family val="3"/>
      <charset val="128"/>
    </font>
    <font>
      <sz val="8"/>
      <color theme="1"/>
      <name val="BIZ UDPゴシック"/>
      <family val="3"/>
      <charset val="128"/>
    </font>
    <font>
      <sz val="12"/>
      <color theme="1"/>
      <name val="BIZ UDPゴシック"/>
      <family val="3"/>
      <charset val="128"/>
    </font>
    <font>
      <sz val="14"/>
      <color theme="1"/>
      <name val="BIZ UDPゴシック"/>
      <family val="3"/>
      <charset val="128"/>
    </font>
    <font>
      <sz val="16"/>
      <color theme="1"/>
      <name val="BIZ UDPゴシック"/>
      <family val="3"/>
      <charset val="128"/>
    </font>
    <font>
      <sz val="11"/>
      <color rgb="FFFF0000"/>
      <name val="BIZ UDPゴシック"/>
      <family val="3"/>
      <charset val="128"/>
    </font>
    <font>
      <sz val="10"/>
      <color rgb="FFFF0000"/>
      <name val="BIZ UDPゴシック"/>
      <family val="3"/>
      <charset val="128"/>
    </font>
    <font>
      <sz val="10.5"/>
      <color rgb="FFFF0000"/>
      <name val="BIZ UDPゴシック"/>
      <family val="3"/>
      <charset val="128"/>
    </font>
    <font>
      <sz val="14"/>
      <color indexed="81"/>
      <name val="BIZ UDPゴシック"/>
      <family val="3"/>
      <charset val="128"/>
    </font>
    <font>
      <sz val="16"/>
      <color rgb="FF0070C0"/>
      <name val="BIZ UDPゴシック"/>
      <family val="3"/>
      <charset val="128"/>
    </font>
    <font>
      <sz val="12"/>
      <color theme="0" tint="-0.34998626667073579"/>
      <name val="BIZ UDPゴシック"/>
      <family val="3"/>
      <charset val="128"/>
    </font>
    <font>
      <sz val="11"/>
      <color theme="0"/>
      <name val="BIZ UDPゴシック"/>
      <family val="3"/>
      <charset val="128"/>
    </font>
    <font>
      <sz val="12"/>
      <color theme="0" tint="-0.249977111117893"/>
      <name val="BIZ UDPゴシック"/>
      <family val="3"/>
      <charset val="128"/>
    </font>
    <font>
      <sz val="48"/>
      <color theme="1"/>
      <name val="BIZ UDPゴシック"/>
      <family val="3"/>
      <charset val="128"/>
    </font>
    <font>
      <sz val="18"/>
      <name val="BIZ UDPゴシック"/>
      <family val="3"/>
      <charset val="128"/>
    </font>
    <font>
      <sz val="11"/>
      <name val="BIZ UDPゴシック"/>
      <family val="3"/>
      <charset val="128"/>
    </font>
    <font>
      <sz val="12"/>
      <name val="BIZ UDPゴシック"/>
      <family val="3"/>
      <charset val="128"/>
    </font>
    <font>
      <sz val="28"/>
      <name val="BIZ UDPゴシック"/>
      <family val="3"/>
      <charset val="128"/>
    </font>
    <font>
      <sz val="12"/>
      <color rgb="FFFF0000"/>
      <name val="BIZ UDPゴシック"/>
      <family val="3"/>
      <charset val="128"/>
    </font>
    <font>
      <sz val="72"/>
      <color theme="1"/>
      <name val="BIZ UDPゴシック"/>
      <family val="3"/>
      <charset val="128"/>
    </font>
    <font>
      <sz val="12"/>
      <color rgb="FF0070C0"/>
      <name val="BIZ UDPゴシック"/>
      <family val="3"/>
      <charset val="128"/>
    </font>
    <font>
      <sz val="9"/>
      <name val="BIZ UDPゴシック"/>
      <family val="3"/>
      <charset val="128"/>
    </font>
    <font>
      <sz val="11"/>
      <color theme="1"/>
      <name val="游ゴシック"/>
      <family val="2"/>
      <charset val="128"/>
      <scheme val="minor"/>
    </font>
    <font>
      <sz val="9"/>
      <color theme="1"/>
      <name val="BIZ UDPゴシック"/>
      <family val="3"/>
      <charset val="128"/>
    </font>
    <font>
      <sz val="18"/>
      <color rgb="FFFF0000"/>
      <name val="BIZ UDPゴシック"/>
      <family val="3"/>
      <charset val="128"/>
    </font>
    <font>
      <sz val="28"/>
      <color rgb="FFFF0000"/>
      <name val="BIZ UDPゴシック"/>
      <family val="3"/>
      <charset val="128"/>
    </font>
    <font>
      <sz val="16"/>
      <color rgb="FFFF0000"/>
      <name val="BIZ UDPゴシック"/>
      <family val="3"/>
      <charset val="128"/>
    </font>
    <font>
      <sz val="24"/>
      <color theme="1"/>
      <name val="BIZ UDPゴシック"/>
      <family val="3"/>
      <charset val="128"/>
    </font>
    <font>
      <sz val="14"/>
      <name val="BIZ UDPゴシック"/>
      <family val="3"/>
      <charset val="128"/>
    </font>
    <font>
      <sz val="10"/>
      <name val="BIZ UDPゴシック"/>
      <family val="3"/>
      <charset val="128"/>
    </font>
    <font>
      <sz val="10.5"/>
      <color theme="0"/>
      <name val="BIZ UDPゴシック"/>
      <family val="3"/>
      <charset val="128"/>
    </font>
    <font>
      <sz val="24"/>
      <color rgb="FFFF0000"/>
      <name val="BIZ UDPゴシック"/>
      <family val="3"/>
      <charset val="128"/>
    </font>
    <font>
      <sz val="11"/>
      <color rgb="FF0070C0"/>
      <name val="BIZ UDPゴシック"/>
      <family val="3"/>
      <charset val="128"/>
    </font>
    <font>
      <sz val="10"/>
      <color theme="4" tint="-0.499984740745262"/>
      <name val="BIZ UDPゴシック"/>
      <family val="3"/>
      <charset val="128"/>
    </font>
    <font>
      <sz val="11"/>
      <color theme="1"/>
      <name val="BIZ UDP明朝 Medium"/>
      <family val="1"/>
      <charset val="128"/>
    </font>
    <font>
      <sz val="14"/>
      <color theme="1"/>
      <name val="BIZ UDP明朝 Medium"/>
      <family val="1"/>
      <charset val="128"/>
    </font>
    <font>
      <sz val="10"/>
      <color theme="1"/>
      <name val="BIZ UDP明朝 Medium"/>
      <family val="1"/>
      <charset val="128"/>
    </font>
    <font>
      <sz val="12"/>
      <color theme="1"/>
      <name val="BIZ UDP明朝 Medium"/>
      <family val="1"/>
      <charset val="128"/>
    </font>
    <font>
      <sz val="9"/>
      <color theme="0"/>
      <name val="BIZ UDP明朝 Medium"/>
      <family val="1"/>
      <charset val="128"/>
    </font>
    <font>
      <sz val="22"/>
      <color theme="1"/>
      <name val="BIZ UDP明朝 Medium"/>
      <family val="1"/>
      <charset val="128"/>
    </font>
    <font>
      <sz val="12"/>
      <color theme="8" tint="-0.249977111117893"/>
      <name val="BIZ UDPゴシック"/>
      <family val="3"/>
      <charset val="128"/>
    </font>
    <font>
      <sz val="12"/>
      <color theme="8" tint="-0.499984740745262"/>
      <name val="BIZ UDPゴシック"/>
      <family val="3"/>
      <charset val="128"/>
    </font>
    <font>
      <b/>
      <sz val="11"/>
      <color rgb="FF0070C0"/>
      <name val="BIZ UDPゴシック"/>
      <family val="3"/>
      <charset val="128"/>
    </font>
    <font>
      <sz val="8"/>
      <color rgb="FF0070C0"/>
      <name val="BIZ UDPゴシック"/>
      <family val="3"/>
      <charset val="128"/>
    </font>
    <font>
      <sz val="6"/>
      <name val="BIZ UDPゴシック"/>
      <family val="3"/>
      <charset val="128"/>
    </font>
    <font>
      <sz val="6"/>
      <color theme="1"/>
      <name val="BIZ UDPゴシック"/>
      <family val="3"/>
      <charset val="128"/>
    </font>
    <font>
      <b/>
      <sz val="9"/>
      <color indexed="81"/>
      <name val="MS P ゴシック"/>
      <family val="3"/>
      <charset val="128"/>
    </font>
    <font>
      <sz val="14"/>
      <color rgb="FFFF0000"/>
      <name val="BIZ UDPゴシック"/>
      <family val="3"/>
      <charset val="128"/>
    </font>
    <font>
      <sz val="16"/>
      <color indexed="81"/>
      <name val="BIZ UDPゴシック"/>
      <family val="3"/>
      <charset val="128"/>
    </font>
    <font>
      <sz val="8"/>
      <color rgb="FFFF0000"/>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rgb="FF0070C0"/>
      </left>
      <right style="thin">
        <color indexed="64"/>
      </right>
      <top style="thick">
        <color rgb="FF0070C0"/>
      </top>
      <bottom style="thin">
        <color indexed="64"/>
      </bottom>
      <diagonal/>
    </border>
    <border>
      <left style="thin">
        <color indexed="64"/>
      </left>
      <right/>
      <top style="thick">
        <color rgb="FF0070C0"/>
      </top>
      <bottom style="thin">
        <color indexed="64"/>
      </bottom>
      <diagonal/>
    </border>
    <border diagonalUp="1">
      <left style="thin">
        <color indexed="64"/>
      </left>
      <right style="thick">
        <color rgb="FF0070C0"/>
      </right>
      <top style="thick">
        <color rgb="FF0070C0"/>
      </top>
      <bottom/>
      <diagonal style="dotted">
        <color indexed="64"/>
      </diagonal>
    </border>
    <border>
      <left style="thick">
        <color rgb="FF0070C0"/>
      </left>
      <right style="thin">
        <color indexed="64"/>
      </right>
      <top style="thin">
        <color indexed="64"/>
      </top>
      <bottom style="thin">
        <color indexed="64"/>
      </bottom>
      <diagonal/>
    </border>
    <border diagonalUp="1">
      <left style="thin">
        <color indexed="64"/>
      </left>
      <right style="thick">
        <color rgb="FF0070C0"/>
      </right>
      <top/>
      <bottom/>
      <diagonal style="dotted">
        <color indexed="64"/>
      </diagonal>
    </border>
    <border diagonalUp="1">
      <left style="thin">
        <color indexed="64"/>
      </left>
      <right style="thick">
        <color rgb="FF0070C0"/>
      </right>
      <top/>
      <bottom style="thin">
        <color indexed="64"/>
      </bottom>
      <diagonal style="dotted">
        <color indexed="64"/>
      </diagonal>
    </border>
    <border>
      <left style="thin">
        <color indexed="64"/>
      </left>
      <right style="thick">
        <color rgb="FF0070C0"/>
      </right>
      <top/>
      <bottom/>
      <diagonal/>
    </border>
    <border diagonalUp="1">
      <left style="thin">
        <color indexed="64"/>
      </left>
      <right style="thick">
        <color rgb="FF0070C0"/>
      </right>
      <top style="thin">
        <color indexed="64"/>
      </top>
      <bottom style="thin">
        <color indexed="64"/>
      </bottom>
      <diagonal style="dotted">
        <color indexed="64"/>
      </diagonal>
    </border>
    <border>
      <left style="thin">
        <color indexed="64"/>
      </left>
      <right style="thick">
        <color rgb="FF0070C0"/>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top/>
      <bottom style="thick">
        <color rgb="FF0070C0"/>
      </bottom>
      <diagonal/>
    </border>
    <border>
      <left style="thin">
        <color indexed="64"/>
      </left>
      <right style="thick">
        <color rgb="FF0070C0"/>
      </right>
      <top/>
      <bottom style="thick">
        <color rgb="FF0070C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ck">
        <color rgb="FF0070C0"/>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dotted">
        <color theme="0" tint="-0.24994659260841701"/>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6" fontId="26" fillId="0" borderId="0" applyFont="0" applyFill="0" applyBorder="0" applyAlignment="0" applyProtection="0">
      <alignment vertical="center"/>
    </xf>
  </cellStyleXfs>
  <cellXfs count="414">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2" borderId="2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justify" vertical="center"/>
    </xf>
    <xf numFmtId="0" fontId="2" fillId="2" borderId="13" xfId="0" applyFont="1" applyFill="1" applyBorder="1" applyAlignment="1">
      <alignment horizontal="right" vertical="center"/>
    </xf>
    <xf numFmtId="0" fontId="2" fillId="0" borderId="13" xfId="0" applyFont="1" applyBorder="1" applyAlignment="1">
      <alignment horizontal="justify" vertical="center"/>
    </xf>
    <xf numFmtId="0" fontId="2" fillId="2" borderId="13" xfId="0" applyFont="1" applyFill="1" applyBorder="1" applyAlignment="1">
      <alignment vertical="center"/>
    </xf>
    <xf numFmtId="0" fontId="2" fillId="0" borderId="26" xfId="0" applyFont="1" applyBorder="1" applyAlignment="1">
      <alignment horizontal="justify"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5" fillId="0" borderId="18" xfId="0" applyFont="1" applyBorder="1">
      <alignment vertical="center"/>
    </xf>
    <xf numFmtId="0" fontId="2" fillId="0" borderId="31" xfId="0" applyFont="1" applyBorder="1" applyAlignment="1">
      <alignment horizontal="center" vertical="center"/>
    </xf>
    <xf numFmtId="0" fontId="3" fillId="0" borderId="31" xfId="0" applyFont="1" applyBorder="1">
      <alignment vertical="center"/>
    </xf>
    <xf numFmtId="0" fontId="2" fillId="0" borderId="32" xfId="0" applyFont="1" applyBorder="1" applyAlignment="1">
      <alignment horizontal="center" vertical="center"/>
    </xf>
    <xf numFmtId="0" fontId="3" fillId="0" borderId="32" xfId="0" applyFont="1" applyBorder="1">
      <alignment vertical="center"/>
    </xf>
    <xf numFmtId="0" fontId="2" fillId="0" borderId="0" xfId="0" applyFont="1" applyBorder="1" applyAlignment="1">
      <alignment horizontal="left" vertical="center"/>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left" vertical="top"/>
    </xf>
    <xf numFmtId="49" fontId="2" fillId="0" borderId="0" xfId="0" applyNumberFormat="1" applyFont="1" applyBorder="1" applyAlignment="1">
      <alignment horizontal="right" vertical="center"/>
    </xf>
    <xf numFmtId="0" fontId="3" fillId="0" borderId="0" xfId="0" applyFont="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2" borderId="40" xfId="0" applyFont="1" applyFill="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2" borderId="44" xfId="0" applyFont="1" applyFill="1" applyBorder="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textRotation="255"/>
    </xf>
    <xf numFmtId="0" fontId="2" fillId="0" borderId="46" xfId="0" applyFont="1" applyBorder="1" applyAlignment="1">
      <alignment horizontal="center" vertical="center"/>
    </xf>
    <xf numFmtId="0" fontId="2" fillId="0" borderId="48" xfId="0" applyFont="1" applyBorder="1" applyAlignment="1">
      <alignment horizontal="center" vertical="center"/>
    </xf>
    <xf numFmtId="178" fontId="8" fillId="0" borderId="0" xfId="0" applyNumberFormat="1" applyFont="1" applyAlignment="1">
      <alignment vertical="center"/>
    </xf>
    <xf numFmtId="0" fontId="3" fillId="0" borderId="24" xfId="0" applyFont="1" applyBorder="1" applyAlignment="1">
      <alignment vertical="center"/>
    </xf>
    <xf numFmtId="0" fontId="3" fillId="0" borderId="0" xfId="0" applyFont="1" applyBorder="1" applyAlignment="1">
      <alignment vertical="center"/>
    </xf>
    <xf numFmtId="178" fontId="13" fillId="0" borderId="0" xfId="0" applyNumberFormat="1" applyFont="1" applyAlignment="1">
      <alignment horizontal="center" vertical="center"/>
    </xf>
    <xf numFmtId="178" fontId="6" fillId="0" borderId="0" xfId="0" applyNumberFormat="1" applyFont="1" applyBorder="1" applyAlignment="1">
      <alignment horizontal="center" vertical="center"/>
    </xf>
    <xf numFmtId="0" fontId="15" fillId="0" borderId="0" xfId="0" applyFont="1">
      <alignment vertical="center"/>
    </xf>
    <xf numFmtId="0" fontId="2" fillId="0" borderId="57" xfId="0" applyFont="1" applyBorder="1" applyAlignment="1">
      <alignment horizontal="center" vertical="center"/>
    </xf>
    <xf numFmtId="0" fontId="3" fillId="0" borderId="23" xfId="0" applyFont="1" applyBorder="1" applyAlignment="1">
      <alignment vertical="center"/>
    </xf>
    <xf numFmtId="0" fontId="3" fillId="0" borderId="34" xfId="0" applyFont="1" applyBorder="1" applyAlignment="1">
      <alignment vertical="center"/>
    </xf>
    <xf numFmtId="0" fontId="3" fillId="0" borderId="21" xfId="0" applyFont="1" applyBorder="1" applyAlignment="1">
      <alignment horizontal="center" vertical="center"/>
    </xf>
    <xf numFmtId="0" fontId="3" fillId="0" borderId="0" xfId="0" applyFont="1" applyAlignment="1">
      <alignment vertical="center" wrapText="1"/>
    </xf>
    <xf numFmtId="0" fontId="28" fillId="0" borderId="0" xfId="0" applyFont="1" applyBorder="1" applyAlignment="1">
      <alignment vertical="center"/>
    </xf>
    <xf numFmtId="38" fontId="5" fillId="0" borderId="0" xfId="1" applyFont="1" applyBorder="1" applyAlignment="1">
      <alignment vertical="center"/>
    </xf>
    <xf numFmtId="0" fontId="3" fillId="0" borderId="0" xfId="0" applyNumberFormat="1" applyFont="1">
      <alignment vertical="center"/>
    </xf>
    <xf numFmtId="0" fontId="0" fillId="0" borderId="0" xfId="0" applyNumberFormat="1">
      <alignment vertical="center"/>
    </xf>
    <xf numFmtId="0" fontId="6" fillId="0" borderId="0" xfId="0" applyNumberFormat="1" applyFont="1" applyAlignment="1">
      <alignment horizontal="center" vertical="center"/>
    </xf>
    <xf numFmtId="0" fontId="3"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NumberFormat="1" applyFont="1" applyBorder="1">
      <alignment vertical="center"/>
    </xf>
    <xf numFmtId="0" fontId="15" fillId="0" borderId="0" xfId="0" applyNumberFormat="1" applyFont="1">
      <alignment vertical="center"/>
    </xf>
    <xf numFmtId="0" fontId="15" fillId="0" borderId="0" xfId="0" applyFont="1" applyAlignment="1">
      <alignment vertical="center"/>
    </xf>
    <xf numFmtId="0" fontId="3" fillId="0" borderId="0" xfId="0" applyFont="1" applyFill="1" applyBorder="1">
      <alignment vertical="center"/>
    </xf>
    <xf numFmtId="0" fontId="6"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1" fillId="0" borderId="0" xfId="0" applyFont="1" applyFill="1" applyBorder="1" applyAlignment="1">
      <alignment vertical="center"/>
    </xf>
    <xf numFmtId="178" fontId="20" fillId="0" borderId="0" xfId="0" applyNumberFormat="1" applyFont="1" applyFill="1" applyBorder="1" applyAlignment="1">
      <alignment horizontal="center" vertical="center"/>
    </xf>
    <xf numFmtId="178" fontId="19" fillId="0" borderId="0" xfId="0" applyNumberFormat="1" applyFont="1" applyFill="1" applyBorder="1" applyAlignment="1">
      <alignment horizontal="center" vertical="center"/>
    </xf>
    <xf numFmtId="49" fontId="32" fillId="0" borderId="0" xfId="0" applyNumberFormat="1" applyFont="1" applyFill="1" applyBorder="1" applyAlignment="1">
      <alignment horizontal="right" vertical="center"/>
    </xf>
    <xf numFmtId="49" fontId="20" fillId="0" borderId="0" xfId="0" applyNumberFormat="1" applyFont="1" applyFill="1" applyBorder="1" applyAlignment="1">
      <alignment vertical="center"/>
    </xf>
    <xf numFmtId="0" fontId="5" fillId="0" borderId="0" xfId="0" applyFont="1" applyFill="1" applyBorder="1" applyAlignment="1">
      <alignment horizontal="left" vertical="center"/>
    </xf>
    <xf numFmtId="178" fontId="3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lignment horizontal="center" vertical="center"/>
    </xf>
    <xf numFmtId="38" fontId="5" fillId="0" borderId="0" xfId="1" applyFont="1" applyFill="1" applyBorder="1" applyAlignment="1">
      <alignment vertical="center"/>
    </xf>
    <xf numFmtId="0" fontId="19" fillId="0" borderId="0" xfId="0" applyFont="1" applyFill="1" applyBorder="1" applyAlignment="1">
      <alignment horizontal="distributed" vertical="distributed" justifyLastLine="1"/>
    </xf>
    <xf numFmtId="0" fontId="19" fillId="0" borderId="0" xfId="0" applyFont="1" applyFill="1" applyBorder="1">
      <alignment vertical="center"/>
    </xf>
    <xf numFmtId="0" fontId="3" fillId="0" borderId="0" xfId="0" applyFont="1" applyFill="1" applyBorder="1" applyAlignment="1">
      <alignment vertical="center"/>
    </xf>
    <xf numFmtId="178" fontId="6" fillId="0" borderId="0" xfId="0" applyNumberFormat="1" applyFont="1" applyFill="1" applyBorder="1" applyAlignment="1">
      <alignment horizontal="center" vertical="center"/>
    </xf>
    <xf numFmtId="178" fontId="8" fillId="0" borderId="0" xfId="0" applyNumberFormat="1" applyFont="1" applyFill="1" applyBorder="1" applyAlignment="1">
      <alignment vertical="center"/>
    </xf>
    <xf numFmtId="6" fontId="3" fillId="0" borderId="0" xfId="2" applyFont="1" applyFill="1" applyBorder="1" applyAlignment="1">
      <alignment vertical="center"/>
    </xf>
    <xf numFmtId="6" fontId="13" fillId="0" borderId="0" xfId="2" applyFont="1" applyFill="1" applyBorder="1" applyAlignment="1">
      <alignment horizontal="center" vertical="center"/>
    </xf>
    <xf numFmtId="6" fontId="6" fillId="0" borderId="0" xfId="2" applyFont="1" applyFill="1" applyBorder="1" applyAlignment="1">
      <alignment horizontal="center" vertical="center"/>
    </xf>
    <xf numFmtId="6" fontId="8" fillId="0" borderId="0" xfId="2" applyFont="1" applyFill="1" applyBorder="1" applyAlignment="1">
      <alignment vertical="center"/>
    </xf>
    <xf numFmtId="0" fontId="20" fillId="0" borderId="0" xfId="0" applyNumberFormat="1" applyFont="1" applyFill="1" applyBorder="1" applyAlignment="1">
      <alignment vertical="center"/>
    </xf>
    <xf numFmtId="0" fontId="17" fillId="0" borderId="0" xfId="0" applyFont="1" applyFill="1" applyBorder="1" applyAlignment="1">
      <alignment vertical="center"/>
    </xf>
    <xf numFmtId="0" fontId="6" fillId="0" borderId="0" xfId="0" applyFont="1" applyFill="1" applyBorder="1" applyAlignment="1">
      <alignment vertical="center"/>
    </xf>
    <xf numFmtId="14" fontId="14" fillId="0" borderId="0" xfId="0" applyNumberFormat="1"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0" fontId="32" fillId="0" borderId="0" xfId="0" applyFont="1" applyFill="1" applyBorder="1" applyAlignment="1">
      <alignment vertical="center"/>
    </xf>
    <xf numFmtId="0" fontId="18" fillId="0" borderId="0" xfId="0" applyNumberFormat="1" applyFont="1" applyFill="1" applyBorder="1" applyAlignment="1">
      <alignment vertical="center"/>
    </xf>
    <xf numFmtId="0" fontId="20" fillId="0" borderId="0" xfId="0" applyFont="1" applyFill="1" applyBorder="1" applyAlignment="1">
      <alignment vertical="center"/>
    </xf>
    <xf numFmtId="0" fontId="33" fillId="0" borderId="0" xfId="0" applyFont="1" applyFill="1" applyBorder="1" applyAlignment="1">
      <alignment vertical="top"/>
    </xf>
    <xf numFmtId="0" fontId="33" fillId="0" borderId="0" xfId="0" applyNumberFormat="1" applyFont="1" applyFill="1" applyBorder="1" applyAlignment="1">
      <alignment vertical="top"/>
    </xf>
    <xf numFmtId="0" fontId="21" fillId="0" borderId="0" xfId="0" applyFont="1" applyFill="1" applyBorder="1" applyAlignment="1">
      <alignment vertical="center"/>
    </xf>
    <xf numFmtId="0" fontId="6" fillId="0" borderId="0" xfId="0" applyFont="1" applyFill="1" applyBorder="1" applyAlignment="1"/>
    <xf numFmtId="178" fontId="20" fillId="0" borderId="0" xfId="0" applyNumberFormat="1" applyFont="1" applyFill="1" applyBorder="1" applyAlignment="1">
      <alignment vertical="center"/>
    </xf>
    <xf numFmtId="178" fontId="19" fillId="0" borderId="0" xfId="0" applyNumberFormat="1" applyFont="1" applyFill="1" applyBorder="1" applyAlignment="1">
      <alignment vertical="center"/>
    </xf>
    <xf numFmtId="49" fontId="32" fillId="0" borderId="0" xfId="0" applyNumberFormat="1" applyFont="1" applyFill="1" applyBorder="1" applyAlignment="1">
      <alignment vertical="center"/>
    </xf>
    <xf numFmtId="0" fontId="7" fillId="0" borderId="0" xfId="0" applyFont="1" applyFill="1" applyBorder="1" applyAlignment="1">
      <alignment vertical="center"/>
    </xf>
    <xf numFmtId="178" fontId="13" fillId="0" borderId="0" xfId="0" applyNumberFormat="1" applyFont="1" applyFill="1" applyBorder="1" applyAlignment="1">
      <alignment vertical="center"/>
    </xf>
    <xf numFmtId="178" fontId="6" fillId="0" borderId="0" xfId="0" applyNumberFormat="1" applyFont="1" applyFill="1" applyBorder="1" applyAlignment="1">
      <alignment vertical="center"/>
    </xf>
    <xf numFmtId="0" fontId="19" fillId="0" borderId="0" xfId="0" applyFont="1" applyFill="1" applyBorder="1" applyAlignment="1">
      <alignment vertical="distributed" justifyLastLine="1"/>
    </xf>
    <xf numFmtId="0" fontId="0" fillId="0" borderId="0" xfId="0" applyNumberFormat="1" applyAlignment="1">
      <alignment vertical="center"/>
    </xf>
    <xf numFmtId="0" fontId="3" fillId="0" borderId="0" xfId="2" applyNumberFormat="1" applyFont="1" applyBorder="1" applyAlignment="1">
      <alignment vertical="center"/>
    </xf>
    <xf numFmtId="0" fontId="13" fillId="0" borderId="0" xfId="2" applyNumberFormat="1" applyFont="1" applyBorder="1" applyAlignment="1">
      <alignment horizontal="center" vertical="center"/>
    </xf>
    <xf numFmtId="0" fontId="6" fillId="0" borderId="0" xfId="2" applyNumberFormat="1" applyFont="1" applyBorder="1" applyAlignment="1">
      <alignment horizontal="center" vertical="center"/>
    </xf>
    <xf numFmtId="0" fontId="8" fillId="0" borderId="0" xfId="2" applyNumberFormat="1" applyFont="1" applyBorder="1" applyAlignment="1">
      <alignment vertical="center"/>
    </xf>
    <xf numFmtId="0" fontId="17" fillId="0" borderId="0" xfId="0" applyNumberFormat="1" applyFont="1" applyAlignment="1">
      <alignment vertical="center"/>
    </xf>
    <xf numFmtId="0" fontId="2" fillId="0" borderId="13"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29" fillId="0" borderId="0" xfId="0" applyFont="1" applyBorder="1" applyAlignment="1">
      <alignment vertical="center"/>
    </xf>
    <xf numFmtId="0" fontId="30" fillId="0" borderId="1" xfId="0" applyFont="1" applyBorder="1" applyAlignment="1">
      <alignment horizontal="center" vertical="center"/>
    </xf>
    <xf numFmtId="0" fontId="38" fillId="0" borderId="0" xfId="0" applyFont="1">
      <alignment vertical="center"/>
    </xf>
    <xf numFmtId="0" fontId="38" fillId="0" borderId="1" xfId="0" applyFont="1" applyBorder="1" applyAlignment="1">
      <alignment horizontal="center" vertical="center"/>
    </xf>
    <xf numFmtId="0" fontId="38" fillId="0" borderId="0" xfId="0" applyFont="1" applyBorder="1" applyAlignment="1">
      <alignment vertical="center"/>
    </xf>
    <xf numFmtId="0" fontId="38" fillId="0" borderId="1" xfId="0" applyFont="1" applyBorder="1">
      <alignment vertical="center"/>
    </xf>
    <xf numFmtId="0" fontId="38" fillId="0" borderId="1" xfId="0" applyFont="1" applyBorder="1" applyAlignment="1">
      <alignment vertical="center"/>
    </xf>
    <xf numFmtId="0" fontId="39" fillId="0" borderId="0" xfId="0" applyFont="1" applyAlignment="1">
      <alignment horizontal="center" vertical="center"/>
    </xf>
    <xf numFmtId="0" fontId="38" fillId="0" borderId="0" xfId="0" applyFont="1" applyBorder="1">
      <alignment vertical="center"/>
    </xf>
    <xf numFmtId="0" fontId="38" fillId="0" borderId="0" xfId="0" applyFont="1" applyAlignment="1">
      <alignment horizontal="center" vertical="center"/>
    </xf>
    <xf numFmtId="0" fontId="38" fillId="0" borderId="0" xfId="0" applyFont="1" applyBorder="1" applyAlignment="1">
      <alignment horizontal="distributed" vertical="center"/>
    </xf>
    <xf numFmtId="0" fontId="39" fillId="0" borderId="0" xfId="0" applyFont="1">
      <alignment vertical="center"/>
    </xf>
    <xf numFmtId="0" fontId="38" fillId="0" borderId="0" xfId="0" applyFont="1" applyBorder="1" applyAlignment="1">
      <alignment horizontal="center" vertical="center"/>
    </xf>
    <xf numFmtId="0" fontId="41" fillId="0" borderId="0" xfId="0" applyFont="1" applyBorder="1" applyAlignment="1">
      <alignment horizontal="center" vertical="center"/>
    </xf>
    <xf numFmtId="0" fontId="38" fillId="0" borderId="8" xfId="0" applyFont="1" applyBorder="1" applyAlignment="1">
      <alignment horizontal="center" vertical="center"/>
    </xf>
    <xf numFmtId="0" fontId="42" fillId="0" borderId="0" xfId="0" applyFont="1">
      <alignment vertical="center"/>
    </xf>
    <xf numFmtId="0" fontId="38" fillId="0" borderId="4" xfId="0" applyFont="1" applyBorder="1" applyAlignment="1">
      <alignment horizontal="center" vertical="center"/>
    </xf>
    <xf numFmtId="0" fontId="38" fillId="0" borderId="13" xfId="0" applyFont="1" applyBorder="1" applyAlignment="1">
      <alignment horizontal="center" vertical="center"/>
    </xf>
    <xf numFmtId="0" fontId="41" fillId="0" borderId="20" xfId="0" applyFont="1" applyBorder="1">
      <alignment vertical="center"/>
    </xf>
    <xf numFmtId="0" fontId="41" fillId="0" borderId="22" xfId="0" applyFont="1" applyBorder="1">
      <alignment vertical="center"/>
    </xf>
    <xf numFmtId="0" fontId="41" fillId="0" borderId="14" xfId="0" applyFont="1" applyBorder="1">
      <alignment vertical="center"/>
    </xf>
    <xf numFmtId="0" fontId="38" fillId="0" borderId="6" xfId="0" applyFont="1" applyBorder="1" applyAlignment="1">
      <alignment horizontal="center" vertical="center"/>
    </xf>
    <xf numFmtId="0" fontId="41" fillId="0" borderId="55" xfId="0" applyFont="1" applyBorder="1" applyAlignment="1">
      <alignment horizontal="right" vertical="center"/>
    </xf>
    <xf numFmtId="3" fontId="41" fillId="0" borderId="55" xfId="0" applyNumberFormat="1" applyFont="1" applyBorder="1">
      <alignment vertical="center"/>
    </xf>
    <xf numFmtId="0" fontId="41" fillId="0" borderId="55" xfId="0" applyFont="1" applyBorder="1">
      <alignment vertical="center"/>
    </xf>
    <xf numFmtId="0" fontId="41" fillId="0" borderId="55" xfId="0" applyFont="1" applyBorder="1" applyAlignment="1">
      <alignment horizontal="center" vertical="center"/>
    </xf>
    <xf numFmtId="0" fontId="41" fillId="0" borderId="56" xfId="0" applyFont="1" applyBorder="1">
      <alignment vertical="center"/>
    </xf>
    <xf numFmtId="0" fontId="38" fillId="0" borderId="27" xfId="0" applyFont="1" applyBorder="1" applyAlignment="1">
      <alignment horizontal="left" vertical="center"/>
    </xf>
    <xf numFmtId="0" fontId="38" fillId="0" borderId="12" xfId="0" applyFont="1" applyBorder="1">
      <alignment vertical="center"/>
    </xf>
    <xf numFmtId="0" fontId="38" fillId="0" borderId="53" xfId="0" applyFont="1" applyBorder="1" applyAlignment="1">
      <alignment horizontal="center" vertical="center"/>
    </xf>
    <xf numFmtId="0" fontId="38" fillId="0" borderId="27" xfId="0" applyFont="1" applyBorder="1">
      <alignment vertical="center"/>
    </xf>
    <xf numFmtId="0" fontId="38" fillId="0" borderId="53" xfId="0" applyFont="1" applyBorder="1">
      <alignment vertical="center"/>
    </xf>
    <xf numFmtId="0" fontId="38" fillId="0" borderId="3" xfId="0" applyFont="1" applyBorder="1" applyAlignment="1">
      <alignment horizontal="center" vertical="center"/>
    </xf>
    <xf numFmtId="0" fontId="38" fillId="0" borderId="58" xfId="0" applyFont="1" applyBorder="1" applyAlignment="1">
      <alignment horizontal="center" vertical="center"/>
    </xf>
    <xf numFmtId="0" fontId="38" fillId="0" borderId="3" xfId="0" applyFont="1" applyBorder="1">
      <alignment vertical="center"/>
    </xf>
    <xf numFmtId="0" fontId="38" fillId="0" borderId="58" xfId="0" applyFont="1" applyBorder="1">
      <alignment vertical="center"/>
    </xf>
    <xf numFmtId="0" fontId="38" fillId="0" borderId="24" xfId="0" applyFont="1" applyBorder="1" applyAlignment="1">
      <alignment horizontal="center" vertical="center"/>
    </xf>
    <xf numFmtId="0" fontId="38" fillId="0" borderId="24" xfId="0" applyFont="1" applyBorder="1">
      <alignment vertical="center"/>
    </xf>
    <xf numFmtId="0" fontId="38" fillId="0" borderId="51" xfId="0" applyFont="1" applyBorder="1" applyAlignment="1">
      <alignment horizontal="right"/>
    </xf>
    <xf numFmtId="0" fontId="43" fillId="0" borderId="52" xfId="0" applyNumberFormat="1" applyFont="1" applyBorder="1" applyAlignment="1">
      <alignment horizontal="center" vertical="center"/>
    </xf>
    <xf numFmtId="0" fontId="5" fillId="0" borderId="0" xfId="0" applyFont="1" applyBorder="1" applyAlignment="1">
      <alignment horizontal="left" vertical="center"/>
    </xf>
    <xf numFmtId="0" fontId="3" fillId="0" borderId="0" xfId="0" applyFont="1" applyAlignment="1">
      <alignment horizontal="left" vertical="center"/>
    </xf>
    <xf numFmtId="5" fontId="41" fillId="0" borderId="55" xfId="0" applyNumberFormat="1" applyFont="1" applyBorder="1" applyAlignment="1">
      <alignment vertical="center"/>
    </xf>
    <xf numFmtId="5" fontId="38" fillId="0" borderId="55" xfId="0" applyNumberFormat="1" applyFont="1" applyBorder="1" applyAlignment="1">
      <alignment vertical="center"/>
    </xf>
    <xf numFmtId="0" fontId="38" fillId="0" borderId="49" xfId="0" applyFont="1" applyBorder="1" applyAlignment="1">
      <alignment vertical="center"/>
    </xf>
    <xf numFmtId="0" fontId="38" fillId="0" borderId="12" xfId="0" applyFont="1" applyBorder="1" applyAlignment="1">
      <alignment vertical="center"/>
    </xf>
    <xf numFmtId="0" fontId="3" fillId="0" borderId="72" xfId="0" applyNumberFormat="1" applyFont="1" applyBorder="1" applyAlignment="1">
      <alignment vertical="center"/>
    </xf>
    <xf numFmtId="0" fontId="13" fillId="0" borderId="72"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8" fillId="0" borderId="72" xfId="0" applyNumberFormat="1" applyFont="1" applyBorder="1" applyAlignment="1">
      <alignment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3" fillId="0" borderId="0" xfId="0" applyFont="1" applyFill="1" applyBorder="1" applyAlignment="1">
      <alignment horizontal="center" vertical="center"/>
    </xf>
    <xf numFmtId="0" fontId="19" fillId="0" borderId="0" xfId="0" applyFont="1">
      <alignment vertical="center"/>
    </xf>
    <xf numFmtId="178" fontId="4" fillId="0" borderId="18" xfId="0" applyNumberFormat="1" applyFont="1" applyFill="1" applyBorder="1" applyAlignment="1"/>
    <xf numFmtId="0" fontId="4" fillId="0" borderId="25" xfId="0" applyFont="1" applyFill="1" applyBorder="1" applyAlignment="1">
      <alignment horizontal="center" vertical="center"/>
    </xf>
    <xf numFmtId="0" fontId="4" fillId="0" borderId="62" xfId="0" applyFont="1" applyFill="1" applyBorder="1" applyAlignment="1">
      <alignment horizontal="distributed" vertical="distributed" justifyLastLine="1"/>
    </xf>
    <xf numFmtId="0" fontId="4" fillId="0" borderId="13" xfId="0" applyFont="1" applyFill="1" applyBorder="1" applyAlignment="1">
      <alignment horizontal="distributed" vertical="distributed" justifyLastLine="1"/>
    </xf>
    <xf numFmtId="0" fontId="4" fillId="0" borderId="7" xfId="0" applyFont="1" applyFill="1" applyBorder="1" applyAlignment="1">
      <alignment horizontal="center" vertical="center"/>
    </xf>
    <xf numFmtId="38" fontId="20" fillId="0" borderId="21" xfId="1" applyFont="1" applyFill="1" applyBorder="1" applyAlignment="1">
      <alignment horizontal="center"/>
    </xf>
    <xf numFmtId="38" fontId="33" fillId="0" borderId="23" xfId="1" applyFont="1" applyFill="1" applyBorder="1" applyAlignment="1"/>
    <xf numFmtId="38" fontId="33" fillId="0" borderId="73" xfId="1" applyFont="1" applyFill="1" applyBorder="1" applyAlignment="1">
      <alignment horizontal="center" vertical="center"/>
    </xf>
    <xf numFmtId="38" fontId="33" fillId="0" borderId="74" xfId="1" applyFont="1" applyFill="1" applyBorder="1" applyAlignment="1"/>
    <xf numFmtId="38" fontId="48" fillId="0" borderId="17" xfId="1" applyFont="1" applyFill="1" applyBorder="1" applyAlignment="1">
      <alignment horizontal="center" vertical="center"/>
    </xf>
    <xf numFmtId="38" fontId="33" fillId="0" borderId="0" xfId="1" applyFont="1" applyFill="1" applyBorder="1" applyAlignment="1"/>
    <xf numFmtId="38" fontId="33" fillId="0" borderId="75" xfId="1" applyFont="1" applyFill="1" applyBorder="1" applyAlignment="1">
      <alignment horizontal="center" vertical="center"/>
    </xf>
    <xf numFmtId="38" fontId="33" fillId="0" borderId="76" xfId="1" applyFont="1" applyFill="1" applyBorder="1" applyAlignment="1"/>
    <xf numFmtId="38" fontId="33" fillId="0" borderId="18" xfId="1" applyFont="1" applyFill="1" applyBorder="1" applyAlignment="1"/>
    <xf numFmtId="49" fontId="6" fillId="0" borderId="16" xfId="0" applyNumberFormat="1" applyFont="1" applyFill="1" applyBorder="1" applyAlignment="1">
      <alignment vertical="center"/>
    </xf>
    <xf numFmtId="38" fontId="30" fillId="0" borderId="23" xfId="1" applyFont="1" applyFill="1" applyBorder="1" applyAlignment="1">
      <alignment horizontal="center" vertical="center"/>
    </xf>
    <xf numFmtId="38" fontId="33" fillId="0" borderId="77" xfId="1" applyFont="1" applyFill="1" applyBorder="1" applyAlignment="1">
      <alignment horizontal="center" vertical="center"/>
    </xf>
    <xf numFmtId="0" fontId="4" fillId="0" borderId="4" xfId="0" applyFont="1" applyFill="1" applyBorder="1" applyAlignment="1">
      <alignment horizontal="center" vertical="center"/>
    </xf>
    <xf numFmtId="0" fontId="4" fillId="0" borderId="52" xfId="0" applyFont="1" applyFill="1" applyBorder="1" applyAlignment="1">
      <alignment horizontal="left" vertical="center"/>
    </xf>
    <xf numFmtId="38" fontId="33" fillId="0" borderId="54" xfId="1" applyFont="1" applyFill="1" applyBorder="1" applyAlignment="1"/>
    <xf numFmtId="38" fontId="19" fillId="0" borderId="77" xfId="1" applyFont="1" applyFill="1" applyBorder="1" applyAlignment="1">
      <alignment horizontal="center"/>
    </xf>
    <xf numFmtId="38" fontId="33" fillId="0" borderId="21" xfId="1" applyFont="1" applyFill="1" applyBorder="1" applyAlignment="1">
      <alignment horizontal="center" vertical="center"/>
    </xf>
    <xf numFmtId="38" fontId="25" fillId="0" borderId="73" xfId="1" applyFont="1" applyFill="1" applyBorder="1" applyAlignment="1">
      <alignment horizontal="center" vertical="center"/>
    </xf>
    <xf numFmtId="0" fontId="3" fillId="0" borderId="21" xfId="0" applyFont="1" applyFill="1" applyBorder="1">
      <alignment vertical="center"/>
    </xf>
    <xf numFmtId="0" fontId="3" fillId="0" borderId="23" xfId="0" applyFont="1" applyFill="1" applyBorder="1">
      <alignment vertical="center"/>
    </xf>
    <xf numFmtId="0" fontId="19" fillId="0" borderId="16" xfId="0" applyFont="1" applyFill="1" applyBorder="1" applyAlignment="1">
      <alignment vertical="distributed" justifyLastLine="1"/>
    </xf>
    <xf numFmtId="0" fontId="8" fillId="0" borderId="0" xfId="0" applyNumberFormat="1" applyFont="1" applyAlignment="1">
      <alignment vertical="center"/>
    </xf>
    <xf numFmtId="49" fontId="17" fillId="0" borderId="0" xfId="0" applyNumberFormat="1" applyFont="1" applyAlignment="1">
      <alignment vertical="center"/>
    </xf>
    <xf numFmtId="0" fontId="3" fillId="0" borderId="3" xfId="0" applyFont="1" applyFill="1" applyBorder="1" applyAlignment="1">
      <alignment vertical="center"/>
    </xf>
    <xf numFmtId="0" fontId="4" fillId="0" borderId="3" xfId="0" applyFont="1" applyFill="1" applyBorder="1" applyAlignment="1">
      <alignment vertical="center"/>
    </xf>
    <xf numFmtId="0" fontId="4" fillId="0" borderId="24" xfId="0" applyFont="1" applyFill="1" applyBorder="1" applyAlignment="1">
      <alignment vertical="center"/>
    </xf>
    <xf numFmtId="0" fontId="4" fillId="0" borderId="51" xfId="0" applyFont="1" applyFill="1" applyBorder="1" applyAlignment="1">
      <alignment vertical="center"/>
    </xf>
    <xf numFmtId="14" fontId="14" fillId="0" borderId="0" xfId="0" applyNumberFormat="1" applyFont="1" applyAlignment="1">
      <alignment vertical="center"/>
    </xf>
    <xf numFmtId="38" fontId="33" fillId="0" borderId="16" xfId="1" applyFont="1" applyFill="1" applyBorder="1" applyAlignment="1"/>
    <xf numFmtId="0" fontId="20" fillId="0" borderId="0" xfId="0" applyNumberFormat="1" applyFont="1" applyBorder="1" applyAlignment="1">
      <alignment vertical="top"/>
    </xf>
    <xf numFmtId="49" fontId="0" fillId="0" borderId="0" xfId="0" applyNumberFormat="1" applyAlignment="1">
      <alignment vertical="center"/>
    </xf>
    <xf numFmtId="0" fontId="35" fillId="0" borderId="0" xfId="0" applyFont="1" applyFill="1" applyBorder="1" applyAlignment="1">
      <alignment vertical="center"/>
    </xf>
    <xf numFmtId="0" fontId="4" fillId="0" borderId="0" xfId="0" applyFont="1" applyFill="1" applyBorder="1" applyAlignment="1">
      <alignment horizontal="left" vertical="center"/>
    </xf>
    <xf numFmtId="38" fontId="6" fillId="0" borderId="21" xfId="1" applyFont="1" applyFill="1" applyBorder="1" applyAlignment="1">
      <alignment horizontal="center"/>
    </xf>
    <xf numFmtId="38" fontId="4" fillId="0" borderId="23" xfId="1" applyFont="1" applyFill="1" applyBorder="1" applyAlignment="1"/>
    <xf numFmtId="38" fontId="4" fillId="0" borderId="73" xfId="1" applyFont="1" applyFill="1" applyBorder="1" applyAlignment="1">
      <alignment horizontal="center" vertical="center"/>
    </xf>
    <xf numFmtId="38" fontId="4" fillId="0" borderId="74" xfId="1" applyFont="1" applyFill="1" applyBorder="1" applyAlignment="1"/>
    <xf numFmtId="38" fontId="4" fillId="0" borderId="0" xfId="1" applyFont="1" applyFill="1" applyBorder="1" applyAlignment="1"/>
    <xf numFmtId="38" fontId="49" fillId="0" borderId="17" xfId="1" applyFont="1" applyFill="1" applyBorder="1" applyAlignment="1">
      <alignment horizontal="center" vertical="center"/>
    </xf>
    <xf numFmtId="38" fontId="4" fillId="0" borderId="75" xfId="1" applyFont="1" applyFill="1" applyBorder="1" applyAlignment="1">
      <alignment horizontal="center" vertical="center"/>
    </xf>
    <xf numFmtId="38" fontId="4" fillId="0" borderId="76" xfId="1" applyFont="1" applyFill="1" applyBorder="1" applyAlignment="1"/>
    <xf numFmtId="38" fontId="4" fillId="0" borderId="18" xfId="1" applyFont="1" applyFill="1" applyBorder="1" applyAlignment="1"/>
    <xf numFmtId="38" fontId="3" fillId="0" borderId="77" xfId="1" applyFont="1" applyFill="1" applyBorder="1" applyAlignment="1">
      <alignment horizontal="center"/>
    </xf>
    <xf numFmtId="38" fontId="4" fillId="0" borderId="21" xfId="1" applyFont="1" applyFill="1" applyBorder="1" applyAlignment="1">
      <alignment horizontal="center" vertical="center"/>
    </xf>
    <xf numFmtId="38" fontId="8" fillId="0" borderId="23" xfId="1" applyFont="1" applyFill="1" applyBorder="1" applyAlignment="1">
      <alignment horizontal="center" vertical="center"/>
    </xf>
    <xf numFmtId="38" fontId="27" fillId="0" borderId="73" xfId="1" applyFont="1" applyFill="1" applyBorder="1" applyAlignment="1">
      <alignment horizontal="center" vertical="center"/>
    </xf>
    <xf numFmtId="38" fontId="4" fillId="0" borderId="77" xfId="1" applyFont="1" applyFill="1" applyBorder="1" applyAlignment="1">
      <alignment horizontal="center" vertical="center"/>
    </xf>
    <xf numFmtId="0" fontId="4" fillId="0" borderId="31" xfId="0" applyFont="1" applyFill="1" applyBorder="1" applyAlignment="1">
      <alignment vertical="center"/>
    </xf>
    <xf numFmtId="0" fontId="0" fillId="0" borderId="31" xfId="0" applyNumberFormat="1" applyBorder="1">
      <alignment vertical="center"/>
    </xf>
    <xf numFmtId="177" fontId="5" fillId="0" borderId="0" xfId="0" applyNumberFormat="1" applyFont="1" applyFill="1" applyBorder="1" applyAlignment="1">
      <alignment horizontal="center" vertical="center"/>
    </xf>
    <xf numFmtId="0" fontId="0" fillId="0" borderId="0" xfId="0" applyNumberFormat="1" applyAlignment="1">
      <alignment horizontal="right" vertical="center"/>
    </xf>
    <xf numFmtId="38" fontId="4" fillId="0" borderId="16" xfId="1" applyFont="1" applyFill="1" applyBorder="1" applyAlignment="1">
      <alignment horizontal="right"/>
    </xf>
    <xf numFmtId="38" fontId="4" fillId="0" borderId="54" xfId="1" applyFont="1" applyFill="1" applyBorder="1" applyAlignment="1">
      <alignment horizontal="right"/>
    </xf>
    <xf numFmtId="49" fontId="6" fillId="0" borderId="16" xfId="0" applyNumberFormat="1" applyFont="1" applyFill="1" applyBorder="1" applyAlignment="1">
      <alignment horizontal="right" vertical="center"/>
    </xf>
    <xf numFmtId="0" fontId="3" fillId="0" borderId="16" xfId="0" applyFont="1" applyFill="1" applyBorder="1" applyAlignment="1">
      <alignment horizontal="right" vertical="distributed" justifyLastLine="1"/>
    </xf>
    <xf numFmtId="0" fontId="0" fillId="0" borderId="31" xfId="0" applyNumberFormat="1" applyBorder="1" applyAlignment="1">
      <alignment horizontal="right" vertical="center"/>
    </xf>
    <xf numFmtId="38" fontId="4" fillId="0" borderId="58" xfId="1" applyFont="1" applyFill="1" applyBorder="1" applyAlignment="1">
      <alignment horizontal="right"/>
    </xf>
    <xf numFmtId="0" fontId="4" fillId="0" borderId="0" xfId="0" applyFont="1" applyFill="1" applyBorder="1" applyAlignment="1">
      <alignment horizontal="right" vertical="center"/>
    </xf>
    <xf numFmtId="0" fontId="4" fillId="0" borderId="0" xfId="0" applyFont="1" applyAlignment="1">
      <alignment horizontal="center" vertical="center"/>
    </xf>
    <xf numFmtId="14" fontId="14" fillId="0" borderId="0" xfId="0" applyNumberFormat="1" applyFont="1" applyAlignment="1">
      <alignment horizontal="center" vertical="center"/>
    </xf>
    <xf numFmtId="0" fontId="6" fillId="0" borderId="0" xfId="0" applyFont="1" applyAlignment="1">
      <alignment horizontal="center" vertical="center"/>
    </xf>
    <xf numFmtId="0" fontId="6" fillId="0" borderId="58" xfId="0" applyFont="1" applyFill="1" applyBorder="1" applyAlignment="1">
      <alignment horizontal="left"/>
    </xf>
    <xf numFmtId="38" fontId="22" fillId="0" borderId="20" xfId="1" applyFont="1" applyFill="1" applyBorder="1" applyAlignment="1">
      <alignment horizontal="center" vertical="center"/>
    </xf>
    <xf numFmtId="38" fontId="22" fillId="0" borderId="22" xfId="1" applyFont="1" applyFill="1" applyBorder="1" applyAlignment="1">
      <alignment horizontal="center" vertical="center"/>
    </xf>
    <xf numFmtId="0" fontId="3" fillId="0" borderId="0" xfId="0" applyFont="1" applyAlignment="1">
      <alignment horizontal="left" vertical="center"/>
    </xf>
    <xf numFmtId="0" fontId="4" fillId="0" borderId="7" xfId="0" applyFont="1" applyFill="1" applyBorder="1" applyAlignment="1">
      <alignment horizontal="center" vertical="center"/>
    </xf>
    <xf numFmtId="0" fontId="4" fillId="0" borderId="62" xfId="0" applyFont="1" applyFill="1" applyBorder="1" applyAlignment="1">
      <alignment horizontal="center" vertical="center"/>
    </xf>
    <xf numFmtId="38" fontId="30" fillId="0" borderId="23" xfId="1" applyFont="1" applyFill="1" applyBorder="1" applyAlignment="1">
      <alignment horizontal="center" vertical="center"/>
    </xf>
    <xf numFmtId="38" fontId="30" fillId="0" borderId="18" xfId="1" applyFont="1" applyFill="1" applyBorder="1" applyAlignment="1">
      <alignment horizontal="center" vertical="center"/>
    </xf>
    <xf numFmtId="38" fontId="33" fillId="0" borderId="23" xfId="1" applyFont="1" applyFill="1" applyBorder="1" applyAlignment="1">
      <alignment horizontal="center" vertical="center"/>
    </xf>
    <xf numFmtId="38" fontId="33" fillId="0" borderId="18" xfId="1" applyFont="1" applyFill="1" applyBorder="1" applyAlignment="1">
      <alignment horizontal="center" vertical="center"/>
    </xf>
    <xf numFmtId="178" fontId="22" fillId="0" borderId="19" xfId="0" applyNumberFormat="1" applyFont="1" applyFill="1" applyBorder="1" applyAlignment="1">
      <alignment horizontal="center" vertical="center"/>
    </xf>
    <xf numFmtId="178" fontId="22" fillId="0" borderId="49" xfId="0" applyNumberFormat="1" applyFont="1" applyFill="1" applyBorder="1" applyAlignment="1">
      <alignment horizontal="center" vertical="center"/>
    </xf>
    <xf numFmtId="0" fontId="22" fillId="0" borderId="49" xfId="0" applyFont="1" applyFill="1" applyBorder="1" applyAlignment="1">
      <alignment horizontal="center" vertical="center"/>
    </xf>
    <xf numFmtId="0" fontId="22" fillId="0" borderId="50" xfId="0" applyFont="1" applyFill="1" applyBorder="1" applyAlignment="1">
      <alignment horizontal="center" vertical="center"/>
    </xf>
    <xf numFmtId="0" fontId="33" fillId="0" borderId="49" xfId="0" applyFont="1" applyFill="1" applyBorder="1" applyAlignment="1">
      <alignment horizontal="center"/>
    </xf>
    <xf numFmtId="38" fontId="33" fillId="0" borderId="18" xfId="1" applyFont="1" applyFill="1" applyBorder="1" applyAlignment="1">
      <alignment horizontal="center"/>
    </xf>
    <xf numFmtId="38" fontId="22" fillId="0" borderId="14" xfId="1" applyFont="1" applyFill="1" applyBorder="1" applyAlignment="1">
      <alignment horizontal="center"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61" xfId="0" applyFont="1" applyBorder="1" applyAlignment="1">
      <alignment horizontal="left" vertical="center"/>
    </xf>
    <xf numFmtId="0" fontId="51" fillId="0" borderId="20"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61"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Border="1" applyAlignment="1">
      <alignment horizontal="center" vertical="center"/>
    </xf>
    <xf numFmtId="0" fontId="44" fillId="4" borderId="64" xfId="0" applyFont="1" applyFill="1" applyBorder="1" applyAlignment="1">
      <alignment horizontal="center" vertical="center"/>
    </xf>
    <xf numFmtId="0" fontId="44" fillId="4" borderId="65" xfId="0" applyFont="1" applyFill="1" applyBorder="1" applyAlignment="1">
      <alignment horizontal="center" vertical="center"/>
    </xf>
    <xf numFmtId="0" fontId="44" fillId="4" borderId="66" xfId="0" applyFont="1" applyFill="1" applyBorder="1" applyAlignment="1">
      <alignment horizontal="center" vertical="center"/>
    </xf>
    <xf numFmtId="0" fontId="37" fillId="4" borderId="67" xfId="0" applyFont="1" applyFill="1" applyBorder="1" applyAlignment="1">
      <alignment horizontal="left" vertical="center"/>
    </xf>
    <xf numFmtId="0" fontId="37" fillId="4" borderId="0" xfId="0" applyFont="1" applyFill="1" applyBorder="1" applyAlignment="1">
      <alignment horizontal="left" vertical="center"/>
    </xf>
    <xf numFmtId="0" fontId="37" fillId="4" borderId="68" xfId="0" applyFont="1" applyFill="1" applyBorder="1" applyAlignment="1">
      <alignment horizontal="left" vertical="center"/>
    </xf>
    <xf numFmtId="0" fontId="37" fillId="4" borderId="67" xfId="0" applyFont="1" applyFill="1" applyBorder="1" applyAlignment="1">
      <alignment horizontal="center" vertical="center"/>
    </xf>
    <xf numFmtId="0" fontId="37" fillId="4" borderId="0" xfId="0" applyFont="1" applyFill="1" applyBorder="1" applyAlignment="1">
      <alignment horizontal="center" vertical="center"/>
    </xf>
    <xf numFmtId="0" fontId="37" fillId="4" borderId="68" xfId="0" applyFont="1" applyFill="1" applyBorder="1" applyAlignment="1">
      <alignment horizontal="center" vertical="center"/>
    </xf>
    <xf numFmtId="0" fontId="5" fillId="0" borderId="69" xfId="0" applyFont="1" applyBorder="1" applyAlignment="1">
      <alignment horizontal="left"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67" xfId="0" applyFont="1" applyBorder="1" applyAlignment="1">
      <alignment vertical="center"/>
    </xf>
    <xf numFmtId="0" fontId="5" fillId="0" borderId="0" xfId="0" applyFont="1" applyBorder="1" applyAlignment="1">
      <alignment vertical="center"/>
    </xf>
    <xf numFmtId="0" fontId="5" fillId="0" borderId="68" xfId="0" applyFont="1" applyBorder="1" applyAlignment="1">
      <alignment vertical="center"/>
    </xf>
    <xf numFmtId="0" fontId="5" fillId="0" borderId="67" xfId="0" applyFont="1" applyBorder="1" applyAlignment="1">
      <alignment horizontal="left" vertical="center"/>
    </xf>
    <xf numFmtId="0" fontId="5" fillId="0" borderId="0" xfId="0" applyFont="1" applyBorder="1" applyAlignment="1">
      <alignment horizontal="left" vertical="center"/>
    </xf>
    <xf numFmtId="0" fontId="5" fillId="0" borderId="68" xfId="0" applyFont="1" applyBorder="1" applyAlignment="1">
      <alignment horizontal="left" vertical="center"/>
    </xf>
    <xf numFmtId="177" fontId="5" fillId="0" borderId="63"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0" fontId="27" fillId="0" borderId="22" xfId="0" applyFont="1" applyFill="1" applyBorder="1" applyAlignment="1">
      <alignment horizont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38" fontId="8" fillId="0" borderId="23" xfId="0" applyNumberFormat="1" applyFont="1" applyFill="1" applyBorder="1" applyAlignment="1">
      <alignment horizontal="center" vertical="center"/>
    </xf>
    <xf numFmtId="0" fontId="8" fillId="0" borderId="18" xfId="0" applyFont="1" applyFill="1" applyBorder="1" applyAlignment="1">
      <alignment horizontal="center" vertical="center"/>
    </xf>
    <xf numFmtId="38" fontId="8" fillId="0" borderId="18" xfId="0" applyNumberFormat="1" applyFon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38" fontId="3" fillId="0" borderId="15" xfId="0" applyNumberFormat="1" applyFont="1" applyBorder="1" applyAlignment="1">
      <alignment horizontal="center" vertical="center"/>
    </xf>
    <xf numFmtId="38" fontId="3" fillId="0" borderId="23" xfId="0" applyNumberFormat="1" applyFont="1" applyBorder="1" applyAlignment="1">
      <alignment horizontal="center" vertical="center"/>
    </xf>
    <xf numFmtId="38" fontId="3" fillId="0" borderId="16" xfId="0" applyNumberFormat="1" applyFont="1" applyBorder="1" applyAlignment="1">
      <alignment horizontal="center" vertical="center"/>
    </xf>
    <xf numFmtId="0" fontId="2" fillId="0" borderId="21"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177" fontId="34" fillId="0" borderId="0" xfId="0" applyNumberFormat="1" applyFont="1" applyBorder="1" applyAlignment="1">
      <alignment horizontal="right" vertical="center"/>
    </xf>
    <xf numFmtId="0" fontId="2" fillId="0" borderId="33" xfId="0" applyFont="1" applyBorder="1" applyAlignment="1">
      <alignment horizontal="righ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177" fontId="4" fillId="0" borderId="18" xfId="0" applyNumberFormat="1" applyFont="1" applyBorder="1" applyAlignment="1">
      <alignment horizontal="right"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14" fontId="16" fillId="3" borderId="0" xfId="0" applyNumberFormat="1" applyFont="1" applyFill="1" applyAlignment="1">
      <alignment horizontal="right" vertical="center"/>
    </xf>
    <xf numFmtId="0" fontId="16" fillId="3" borderId="0" xfId="0" applyFont="1" applyFill="1" applyAlignment="1">
      <alignment horizontal="right" vertical="center"/>
    </xf>
    <xf numFmtId="0" fontId="7" fillId="0" borderId="0" xfId="0" applyFont="1" applyAlignment="1">
      <alignment horizontal="right" vertical="center"/>
    </xf>
    <xf numFmtId="0" fontId="10" fillId="0" borderId="0" xfId="0" applyFont="1" applyAlignment="1">
      <alignment horizontal="center" vertical="center"/>
    </xf>
    <xf numFmtId="20" fontId="6" fillId="0" borderId="49" xfId="0" applyNumberFormat="1" applyFont="1" applyBorder="1" applyAlignment="1">
      <alignment horizontal="center" vertical="center"/>
    </xf>
    <xf numFmtId="20" fontId="6" fillId="0" borderId="50" xfId="0" applyNumberFormat="1" applyFont="1" applyBorder="1" applyAlignment="1">
      <alignment horizontal="center" vertical="center"/>
    </xf>
    <xf numFmtId="38" fontId="3" fillId="0" borderId="13" xfId="0" applyNumberFormat="1" applyFont="1" applyBorder="1" applyAlignment="1">
      <alignment horizontal="center" vertical="center"/>
    </xf>
    <xf numFmtId="38" fontId="3" fillId="0" borderId="22" xfId="0" applyNumberFormat="1" applyFont="1" applyBorder="1" applyAlignment="1">
      <alignment horizontal="center" vertical="center"/>
    </xf>
    <xf numFmtId="38" fontId="3" fillId="0" borderId="14" xfId="0" applyNumberFormat="1" applyFont="1" applyBorder="1" applyAlignment="1">
      <alignment horizontal="center" vertical="center"/>
    </xf>
    <xf numFmtId="178" fontId="6" fillId="0" borderId="25" xfId="0" applyNumberFormat="1" applyFont="1" applyBorder="1" applyAlignment="1">
      <alignment horizontal="center" vertical="center"/>
    </xf>
    <xf numFmtId="178" fontId="6" fillId="0" borderId="49" xfId="0" applyNumberFormat="1" applyFont="1" applyBorder="1" applyAlignment="1">
      <alignment horizontal="center" vertical="center"/>
    </xf>
    <xf numFmtId="49" fontId="23" fillId="0" borderId="11"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3" fillId="0" borderId="18"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3" fillId="0" borderId="0" xfId="0" applyFont="1" applyAlignment="1">
      <alignment horizontal="left" vertical="center" wrapText="1"/>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2" fillId="0" borderId="11" xfId="0" applyFont="1" applyBorder="1" applyAlignment="1">
      <alignment horizontal="center" vertical="center"/>
    </xf>
    <xf numFmtId="0" fontId="2" fillId="0" borderId="3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5" xfId="0" applyFont="1" applyBorder="1" applyAlignment="1">
      <alignment horizontal="center" vertical="center"/>
    </xf>
    <xf numFmtId="0" fontId="8" fillId="0" borderId="0" xfId="0" applyFont="1" applyFill="1" applyAlignment="1">
      <alignment horizontal="right" vertical="center"/>
    </xf>
    <xf numFmtId="0" fontId="7" fillId="0" borderId="0" xfId="0" applyFont="1" applyBorder="1" applyAlignment="1">
      <alignment horizontal="right"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xf>
    <xf numFmtId="0" fontId="3" fillId="0" borderId="60" xfId="0" applyFont="1" applyFill="1" applyBorder="1" applyAlignment="1">
      <alignment horizontal="left" vertical="top"/>
    </xf>
    <xf numFmtId="0" fontId="3" fillId="0" borderId="59" xfId="0" applyFont="1" applyFill="1" applyBorder="1" applyAlignment="1">
      <alignment horizontal="left" vertical="top"/>
    </xf>
    <xf numFmtId="0" fontId="6" fillId="0" borderId="58" xfId="0" applyFont="1" applyFill="1" applyBorder="1" applyAlignment="1">
      <alignment horizontal="right"/>
    </xf>
    <xf numFmtId="0" fontId="6" fillId="0" borderId="52" xfId="0" applyFont="1" applyFill="1" applyBorder="1" applyAlignment="1">
      <alignment horizontal="right"/>
    </xf>
    <xf numFmtId="38" fontId="6" fillId="0" borderId="22" xfId="1" applyFont="1" applyFill="1" applyBorder="1" applyAlignment="1">
      <alignment horizontal="center" vertical="center"/>
    </xf>
    <xf numFmtId="38" fontId="6" fillId="0" borderId="61" xfId="1"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61" xfId="0" applyFont="1" applyFill="1" applyBorder="1" applyAlignment="1">
      <alignment horizontal="center" vertical="center"/>
    </xf>
    <xf numFmtId="0" fontId="3" fillId="0" borderId="22" xfId="0" applyFont="1" applyFill="1" applyBorder="1" applyAlignment="1">
      <alignment horizontal="center"/>
    </xf>
    <xf numFmtId="0" fontId="3" fillId="0" borderId="14" xfId="0" applyFont="1" applyFill="1" applyBorder="1" applyAlignment="1">
      <alignment horizont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51" xfId="0" applyFont="1" applyFill="1" applyBorder="1" applyAlignment="1">
      <alignment horizontal="center" vertical="center"/>
    </xf>
    <xf numFmtId="0" fontId="3" fillId="0" borderId="4" xfId="0" applyFont="1" applyFill="1" applyBorder="1" applyAlignment="1">
      <alignment horizontal="left" vertical="top"/>
    </xf>
    <xf numFmtId="0" fontId="3" fillId="0" borderId="6" xfId="0" applyFont="1" applyFill="1" applyBorder="1" applyAlignment="1">
      <alignment horizontal="left" vertical="top"/>
    </xf>
    <xf numFmtId="38" fontId="8" fillId="0" borderId="23" xfId="1" applyFont="1" applyFill="1" applyBorder="1" applyAlignment="1">
      <alignment horizontal="center" vertical="center"/>
    </xf>
    <xf numFmtId="38" fontId="8" fillId="0" borderId="18" xfId="1" applyFont="1" applyFill="1" applyBorder="1" applyAlignment="1">
      <alignment horizontal="center" vertical="center"/>
    </xf>
    <xf numFmtId="38" fontId="6" fillId="0" borderId="20" xfId="1" applyFont="1" applyFill="1" applyBorder="1" applyAlignment="1">
      <alignment horizontal="center" vertical="center"/>
    </xf>
    <xf numFmtId="38" fontId="4" fillId="0" borderId="18" xfId="1" applyFont="1" applyFill="1" applyBorder="1" applyAlignment="1">
      <alignment horizontal="center"/>
    </xf>
    <xf numFmtId="0" fontId="6"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6" fillId="0" borderId="0" xfId="0" applyNumberFormat="1" applyFont="1" applyAlignment="1">
      <alignment horizontal="center" vertical="center"/>
    </xf>
    <xf numFmtId="178" fontId="6" fillId="0" borderId="19" xfId="0" applyNumberFormat="1" applyFont="1" applyFill="1" applyBorder="1" applyAlignment="1">
      <alignment horizontal="center" vertical="center"/>
    </xf>
    <xf numFmtId="178" fontId="6" fillId="0" borderId="49" xfId="0" applyNumberFormat="1" applyFont="1" applyFill="1" applyBorder="1" applyAlignment="1">
      <alignment horizontal="center" vertical="center"/>
    </xf>
    <xf numFmtId="0" fontId="4" fillId="0" borderId="49" xfId="0" applyFont="1" applyFill="1" applyBorder="1" applyAlignment="1">
      <alignment horizont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38" fontId="4" fillId="0" borderId="23" xfId="1" applyFont="1" applyFill="1" applyBorder="1" applyAlignment="1">
      <alignment horizontal="center" vertical="center"/>
    </xf>
    <xf numFmtId="38" fontId="4" fillId="0" borderId="18" xfId="1" applyFont="1" applyFill="1" applyBorder="1" applyAlignment="1">
      <alignment horizontal="center" vertical="center"/>
    </xf>
    <xf numFmtId="38" fontId="8" fillId="0" borderId="0" xfId="1" applyFont="1" applyFill="1" applyBorder="1" applyAlignment="1">
      <alignment horizontal="center" vertical="center"/>
    </xf>
    <xf numFmtId="38" fontId="6" fillId="0" borderId="22" xfId="0" applyNumberFormat="1" applyFont="1" applyFill="1" applyBorder="1" applyAlignment="1">
      <alignment horizontal="center" vertical="center"/>
    </xf>
    <xf numFmtId="38" fontId="6" fillId="0" borderId="20" xfId="0" applyNumberFormat="1" applyFont="1" applyFill="1" applyBorder="1" applyAlignment="1">
      <alignment horizontal="center" vertical="center"/>
    </xf>
    <xf numFmtId="38" fontId="3" fillId="0" borderId="22" xfId="0" applyNumberFormat="1" applyFont="1" applyFill="1" applyBorder="1" applyAlignment="1">
      <alignment horizontal="center"/>
    </xf>
    <xf numFmtId="0" fontId="38" fillId="0" borderId="49" xfId="0" applyFont="1" applyBorder="1" applyAlignment="1">
      <alignment horizontal="center" vertical="center"/>
    </xf>
    <xf numFmtId="0" fontId="41" fillId="0" borderId="20" xfId="0" applyFont="1" applyBorder="1" applyAlignment="1">
      <alignment horizontal="center" vertical="center"/>
    </xf>
    <xf numFmtId="0" fontId="41" fillId="0" borderId="22" xfId="0" applyFont="1" applyBorder="1" applyAlignment="1">
      <alignment horizontal="center" vertical="center"/>
    </xf>
    <xf numFmtId="0" fontId="41" fillId="0" borderId="14" xfId="0" applyFont="1" applyBorder="1" applyAlignment="1">
      <alignment horizontal="center" vertical="center"/>
    </xf>
    <xf numFmtId="14" fontId="38" fillId="0" borderId="51" xfId="0" applyNumberFormat="1" applyFont="1" applyBorder="1" applyAlignment="1">
      <alignment horizontal="center"/>
    </xf>
    <xf numFmtId="0" fontId="38" fillId="0" borderId="51" xfId="0" applyFont="1" applyBorder="1" applyAlignment="1">
      <alignment horizontal="center"/>
    </xf>
    <xf numFmtId="0" fontId="38" fillId="0" borderId="52" xfId="0" applyFont="1" applyBorder="1" applyAlignment="1">
      <alignment horizontal="center"/>
    </xf>
    <xf numFmtId="0" fontId="38" fillId="0" borderId="51" xfId="0" applyFont="1" applyBorder="1" applyAlignment="1">
      <alignment horizontal="right"/>
    </xf>
    <xf numFmtId="0" fontId="38" fillId="0" borderId="0" xfId="0" applyFont="1" applyAlignment="1">
      <alignment horizontal="center" vertical="center"/>
    </xf>
    <xf numFmtId="0" fontId="39" fillId="0" borderId="0" xfId="0" applyFont="1" applyAlignment="1">
      <alignment horizontal="center" vertical="center"/>
    </xf>
    <xf numFmtId="176" fontId="39" fillId="0" borderId="0" xfId="0" applyNumberFormat="1" applyFont="1" applyAlignment="1">
      <alignment horizontal="center" vertical="center" wrapText="1"/>
    </xf>
    <xf numFmtId="0" fontId="38" fillId="0" borderId="0" xfId="0" applyFont="1" applyAlignment="1">
      <alignment horizontal="right" vertical="center"/>
    </xf>
    <xf numFmtId="38" fontId="38" fillId="0" borderId="0" xfId="0" applyNumberFormat="1" applyFont="1" applyAlignment="1">
      <alignment horizontal="center" vertical="center"/>
    </xf>
    <xf numFmtId="38" fontId="41" fillId="0" borderId="31" xfId="0" applyNumberFormat="1" applyFont="1" applyBorder="1" applyAlignment="1">
      <alignment horizontal="center" vertical="center"/>
    </xf>
    <xf numFmtId="0" fontId="41" fillId="0" borderId="31" xfId="0" applyFont="1" applyBorder="1" applyAlignment="1">
      <alignment horizontal="center" vertical="center"/>
    </xf>
    <xf numFmtId="0" fontId="38" fillId="0" borderId="33" xfId="0" applyFont="1" applyBorder="1" applyAlignment="1">
      <alignment horizontal="center" vertical="center"/>
    </xf>
    <xf numFmtId="0" fontId="41" fillId="0" borderId="33" xfId="0" applyFont="1" applyBorder="1" applyAlignment="1">
      <alignment horizontal="center" vertical="center"/>
    </xf>
    <xf numFmtId="38" fontId="41" fillId="0" borderId="20" xfId="0" applyNumberFormat="1" applyFont="1" applyBorder="1" applyAlignment="1">
      <alignment horizontal="center" vertical="center"/>
    </xf>
    <xf numFmtId="0" fontId="38" fillId="0" borderId="31" xfId="0" applyFont="1" applyBorder="1" applyAlignment="1">
      <alignment horizontal="center" vertical="center" wrapText="1"/>
    </xf>
    <xf numFmtId="178" fontId="41" fillId="0" borderId="19" xfId="0" applyNumberFormat="1" applyFont="1" applyBorder="1" applyAlignment="1">
      <alignment horizontal="center" vertical="center"/>
    </xf>
    <xf numFmtId="178" fontId="41" fillId="0" borderId="49" xfId="0" applyNumberFormat="1" applyFont="1" applyBorder="1" applyAlignment="1">
      <alignment horizontal="center" vertical="center"/>
    </xf>
    <xf numFmtId="178" fontId="41" fillId="0" borderId="50" xfId="0" applyNumberFormat="1" applyFont="1" applyBorder="1" applyAlignment="1">
      <alignment horizontal="center" vertical="center"/>
    </xf>
    <xf numFmtId="0" fontId="53" fillId="0" borderId="22" xfId="0" applyFont="1" applyBorder="1" applyAlignment="1">
      <alignment horizontal="center" vertical="center"/>
    </xf>
    <xf numFmtId="0" fontId="53" fillId="0" borderId="61"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29</xdr:row>
      <xdr:rowOff>38100</xdr:rowOff>
    </xdr:from>
    <xdr:to>
      <xdr:col>13</xdr:col>
      <xdr:colOff>154663</xdr:colOff>
      <xdr:row>34</xdr:row>
      <xdr:rowOff>47100</xdr:rowOff>
    </xdr:to>
    <xdr:pic>
      <xdr:nvPicPr>
        <xdr:cNvPr id="2" name="図 1">
          <a:extLst>
            <a:ext uri="{FF2B5EF4-FFF2-40B4-BE49-F238E27FC236}">
              <a16:creationId xmlns:a16="http://schemas.microsoft.com/office/drawing/2014/main" id="{B87F8767-D6B9-404D-A291-E2B663C1D9DF}"/>
            </a:ext>
          </a:extLst>
        </xdr:cNvPr>
        <xdr:cNvPicPr>
          <a:picLocks noChangeAspect="1"/>
        </xdr:cNvPicPr>
      </xdr:nvPicPr>
      <xdr:blipFill>
        <a:blip xmlns:r="http://schemas.openxmlformats.org/officeDocument/2006/relationships" r:embed="rId1"/>
        <a:stretch>
          <a:fillRect/>
        </a:stretch>
      </xdr:blipFill>
      <xdr:spPr>
        <a:xfrm>
          <a:off x="276226" y="7181850"/>
          <a:ext cx="5498187" cy="1152000"/>
        </a:xfrm>
        <a:prstGeom prst="rect">
          <a:avLst/>
        </a:prstGeom>
      </xdr:spPr>
    </xdr:pic>
    <xdr:clientData/>
  </xdr:twoCellAnchor>
  <xdr:twoCellAnchor editAs="oneCell">
    <xdr:from>
      <xdr:col>0</xdr:col>
      <xdr:colOff>238125</xdr:colOff>
      <xdr:row>34</xdr:row>
      <xdr:rowOff>209550</xdr:rowOff>
    </xdr:from>
    <xdr:to>
      <xdr:col>13</xdr:col>
      <xdr:colOff>198377</xdr:colOff>
      <xdr:row>39</xdr:row>
      <xdr:rowOff>146550</xdr:rowOff>
    </xdr:to>
    <xdr:pic>
      <xdr:nvPicPr>
        <xdr:cNvPr id="3" name="図 2">
          <a:extLst>
            <a:ext uri="{FF2B5EF4-FFF2-40B4-BE49-F238E27FC236}">
              <a16:creationId xmlns:a16="http://schemas.microsoft.com/office/drawing/2014/main" id="{540D10E6-AC41-4322-97CA-86AA3F940A16}"/>
            </a:ext>
          </a:extLst>
        </xdr:cNvPr>
        <xdr:cNvPicPr>
          <a:picLocks noChangeAspect="1"/>
        </xdr:cNvPicPr>
      </xdr:nvPicPr>
      <xdr:blipFill>
        <a:blip xmlns:r="http://schemas.openxmlformats.org/officeDocument/2006/relationships" r:embed="rId2"/>
        <a:stretch>
          <a:fillRect/>
        </a:stretch>
      </xdr:blipFill>
      <xdr:spPr>
        <a:xfrm>
          <a:off x="238125" y="8496300"/>
          <a:ext cx="5580002" cy="108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56"/>
  <sheetViews>
    <sheetView tabSelected="1" topLeftCell="A28" workbookViewId="0">
      <selection activeCell="A22" sqref="A22:XFD28"/>
    </sheetView>
  </sheetViews>
  <sheetFormatPr defaultRowHeight="13.5"/>
  <cols>
    <col min="1" max="1" width="3.5" style="1" customWidth="1"/>
    <col min="2" max="2" width="9.5" style="1" customWidth="1"/>
    <col min="3" max="3" width="7.125" style="1" customWidth="1"/>
    <col min="4" max="4" width="5.625" style="1" customWidth="1"/>
    <col min="5" max="5" width="3.125" style="1" customWidth="1"/>
    <col min="6" max="6" width="7.125" style="1" customWidth="1"/>
    <col min="7" max="7" width="5.625" style="1" customWidth="1"/>
    <col min="8" max="8" width="3.125" style="1" customWidth="1"/>
    <col min="9" max="9" width="7.125" style="1" customWidth="1"/>
    <col min="10" max="10" width="5.625" style="1" customWidth="1"/>
    <col min="11" max="11" width="3.125" style="1" customWidth="1"/>
    <col min="12" max="12" width="7" style="1" customWidth="1"/>
    <col min="13" max="13" width="6.125" style="1" customWidth="1"/>
    <col min="14" max="14" width="3.625" style="1" customWidth="1"/>
    <col min="15" max="15" width="3.5" style="1" customWidth="1"/>
    <col min="16" max="16" width="15.625" style="1" customWidth="1"/>
    <col min="17" max="17" width="12.125" style="1" customWidth="1"/>
    <col min="18" max="19" width="8.625" style="1" customWidth="1"/>
    <col min="20" max="20" width="4.375" style="1" customWidth="1"/>
    <col min="21" max="21" width="4.625" style="1" customWidth="1"/>
    <col min="22" max="16384" width="9" style="1"/>
  </cols>
  <sheetData>
    <row r="1" spans="1:25" ht="25.5" customHeight="1" thickBot="1">
      <c r="B1" s="239" t="s">
        <v>101</v>
      </c>
      <c r="C1" s="239"/>
      <c r="D1" s="239"/>
      <c r="E1" s="239"/>
      <c r="F1" s="239"/>
      <c r="G1" s="239"/>
      <c r="H1" s="239"/>
      <c r="I1" s="239"/>
      <c r="J1" s="171"/>
      <c r="K1" s="171"/>
      <c r="L1" s="238">
        <f ca="1">TODAY()</f>
        <v>44902</v>
      </c>
      <c r="M1" s="238"/>
      <c r="N1" s="238"/>
      <c r="O1" s="67"/>
      <c r="P1" s="93"/>
      <c r="Q1" s="93"/>
      <c r="R1" s="93"/>
      <c r="S1" s="93"/>
      <c r="T1" s="93"/>
      <c r="U1" s="94"/>
      <c r="V1" s="94"/>
      <c r="W1" s="94"/>
      <c r="X1" s="35"/>
    </row>
    <row r="2" spans="1:25" ht="16.5" customHeight="1" thickTop="1">
      <c r="B2" s="265" t="s">
        <v>128</v>
      </c>
      <c r="C2" s="266"/>
      <c r="D2" s="266"/>
      <c r="E2" s="266"/>
      <c r="F2" s="266"/>
      <c r="G2" s="266"/>
      <c r="H2" s="266"/>
      <c r="I2" s="266"/>
      <c r="J2" s="266"/>
      <c r="K2" s="266"/>
      <c r="L2" s="266"/>
      <c r="M2" s="266"/>
      <c r="N2" s="267"/>
      <c r="O2" s="68"/>
      <c r="P2" s="68"/>
      <c r="Q2" s="68"/>
      <c r="R2" s="92"/>
      <c r="S2" s="92"/>
      <c r="T2" s="92"/>
      <c r="U2" s="69"/>
      <c r="V2" s="35"/>
    </row>
    <row r="3" spans="1:25" ht="16.5" customHeight="1">
      <c r="B3" s="268" t="s">
        <v>78</v>
      </c>
      <c r="C3" s="269"/>
      <c r="D3" s="269"/>
      <c r="E3" s="269"/>
      <c r="F3" s="269"/>
      <c r="G3" s="269"/>
      <c r="H3" s="269"/>
      <c r="I3" s="269"/>
      <c r="J3" s="269"/>
      <c r="K3" s="269"/>
      <c r="L3" s="269"/>
      <c r="M3" s="269"/>
      <c r="N3" s="270"/>
      <c r="O3" s="68"/>
      <c r="P3" s="68"/>
      <c r="Q3" s="72"/>
      <c r="R3" s="92"/>
      <c r="S3" s="92"/>
      <c r="T3" s="92"/>
      <c r="U3" s="69"/>
      <c r="V3" s="35"/>
    </row>
    <row r="4" spans="1:25" ht="16.5" customHeight="1">
      <c r="B4" s="271" t="s">
        <v>84</v>
      </c>
      <c r="C4" s="272"/>
      <c r="D4" s="272"/>
      <c r="E4" s="272"/>
      <c r="F4" s="272"/>
      <c r="G4" s="272"/>
      <c r="H4" s="272"/>
      <c r="I4" s="272"/>
      <c r="J4" s="272"/>
      <c r="K4" s="272"/>
      <c r="L4" s="272"/>
      <c r="M4" s="272"/>
      <c r="N4" s="273"/>
      <c r="O4" s="68"/>
      <c r="P4" s="68"/>
      <c r="Q4" s="72"/>
      <c r="R4" s="92"/>
      <c r="S4" s="92"/>
      <c r="T4" s="92"/>
      <c r="U4" s="69"/>
      <c r="V4" s="35"/>
    </row>
    <row r="5" spans="1:25" ht="16.5" customHeight="1">
      <c r="B5" s="277" t="s">
        <v>130</v>
      </c>
      <c r="C5" s="278"/>
      <c r="D5" s="278"/>
      <c r="E5" s="278"/>
      <c r="F5" s="278"/>
      <c r="G5" s="278"/>
      <c r="H5" s="278"/>
      <c r="I5" s="278"/>
      <c r="J5" s="278"/>
      <c r="K5" s="278"/>
      <c r="L5" s="278"/>
      <c r="M5" s="278"/>
      <c r="N5" s="279"/>
      <c r="O5" s="71"/>
      <c r="P5" s="71"/>
      <c r="Q5" s="72"/>
      <c r="R5" s="92"/>
      <c r="S5" s="92"/>
      <c r="T5" s="92"/>
      <c r="U5" s="71"/>
      <c r="V5" s="35"/>
    </row>
    <row r="6" spans="1:25" ht="16.5" customHeight="1">
      <c r="B6" s="280" t="s">
        <v>129</v>
      </c>
      <c r="C6" s="281"/>
      <c r="D6" s="281"/>
      <c r="E6" s="281"/>
      <c r="F6" s="281"/>
      <c r="G6" s="281"/>
      <c r="H6" s="281"/>
      <c r="I6" s="281"/>
      <c r="J6" s="281"/>
      <c r="K6" s="281"/>
      <c r="L6" s="281"/>
      <c r="M6" s="281"/>
      <c r="N6" s="282"/>
      <c r="O6" s="71"/>
      <c r="P6" s="71"/>
      <c r="Q6" s="72"/>
      <c r="R6" s="92"/>
      <c r="S6" s="92"/>
      <c r="T6" s="92"/>
      <c r="U6" s="71"/>
      <c r="V6" s="35"/>
    </row>
    <row r="7" spans="1:25" ht="16.5" customHeight="1" thickBot="1">
      <c r="B7" s="274" t="s">
        <v>131</v>
      </c>
      <c r="C7" s="275"/>
      <c r="D7" s="275"/>
      <c r="E7" s="275"/>
      <c r="F7" s="275"/>
      <c r="G7" s="275"/>
      <c r="H7" s="275"/>
      <c r="I7" s="275"/>
      <c r="J7" s="275"/>
      <c r="K7" s="275"/>
      <c r="L7" s="275"/>
      <c r="M7" s="275"/>
      <c r="N7" s="276"/>
      <c r="O7" s="78"/>
      <c r="P7" s="78"/>
      <c r="Q7" s="104"/>
      <c r="R7" s="105"/>
      <c r="S7" s="106"/>
      <c r="T7" s="76"/>
      <c r="U7" s="77"/>
      <c r="V7" s="35"/>
    </row>
    <row r="8" spans="1:25" ht="12.75" customHeight="1" thickTop="1" thickBot="1">
      <c r="A8" s="11"/>
      <c r="B8" s="58"/>
      <c r="C8" s="58"/>
      <c r="D8" s="58"/>
      <c r="E8" s="58"/>
      <c r="F8" s="58"/>
      <c r="G8" s="58"/>
      <c r="H8" s="58"/>
      <c r="I8" s="58"/>
      <c r="J8" s="120"/>
      <c r="K8" s="120"/>
      <c r="L8" s="58"/>
      <c r="M8" s="79"/>
      <c r="N8" s="95"/>
      <c r="O8" s="96"/>
      <c r="P8" s="96"/>
      <c r="Q8" s="97"/>
      <c r="R8" s="97"/>
      <c r="S8" s="96"/>
      <c r="T8" s="96"/>
      <c r="U8" s="81"/>
      <c r="V8" s="35"/>
    </row>
    <row r="9" spans="1:25" ht="27" customHeight="1">
      <c r="A9" s="11"/>
      <c r="B9" s="175" t="s">
        <v>43</v>
      </c>
      <c r="C9" s="250">
        <v>44867</v>
      </c>
      <c r="D9" s="251"/>
      <c r="E9" s="251"/>
      <c r="F9" s="251"/>
      <c r="G9" s="251"/>
      <c r="H9" s="254" t="s">
        <v>112</v>
      </c>
      <c r="I9" s="254"/>
      <c r="J9" s="252" t="s">
        <v>116</v>
      </c>
      <c r="K9" s="252"/>
      <c r="L9" s="252"/>
      <c r="M9" s="252"/>
      <c r="N9" s="253"/>
      <c r="O9" s="82"/>
      <c r="P9" s="97"/>
      <c r="Q9" s="97"/>
      <c r="R9" s="97"/>
      <c r="S9" s="95"/>
      <c r="T9" s="80"/>
      <c r="U9" s="83"/>
      <c r="V9" s="77"/>
      <c r="W9" s="35"/>
    </row>
    <row r="10" spans="1:25" ht="27" customHeight="1">
      <c r="A10" s="11"/>
      <c r="B10" s="176" t="s">
        <v>87</v>
      </c>
      <c r="C10" s="241" t="s">
        <v>100</v>
      </c>
      <c r="D10" s="242"/>
      <c r="E10" s="242"/>
      <c r="F10" s="242"/>
      <c r="G10" s="242"/>
      <c r="H10" s="255" t="s">
        <v>102</v>
      </c>
      <c r="I10" s="255"/>
      <c r="J10" s="242" t="s">
        <v>119</v>
      </c>
      <c r="K10" s="242"/>
      <c r="L10" s="242"/>
      <c r="M10" s="242"/>
      <c r="N10" s="256"/>
      <c r="O10" s="82"/>
      <c r="P10" s="97"/>
      <c r="Q10" s="97"/>
      <c r="R10" s="97"/>
      <c r="S10" s="95"/>
      <c r="T10" s="80"/>
      <c r="U10" s="83"/>
      <c r="V10" s="77"/>
      <c r="W10" s="35"/>
    </row>
    <row r="11" spans="1:25" ht="27" customHeight="1">
      <c r="A11" s="11"/>
      <c r="B11" s="177" t="s">
        <v>51</v>
      </c>
      <c r="C11" s="241" t="s">
        <v>65</v>
      </c>
      <c r="D11" s="242"/>
      <c r="E11" s="242"/>
      <c r="F11" s="242"/>
      <c r="G11" s="242"/>
      <c r="H11" s="285" t="s">
        <v>103</v>
      </c>
      <c r="I11" s="285"/>
      <c r="J11" s="242" t="s">
        <v>89</v>
      </c>
      <c r="K11" s="242"/>
      <c r="L11" s="242"/>
      <c r="M11" s="242"/>
      <c r="N11" s="256"/>
      <c r="O11" s="110"/>
      <c r="P11" s="99"/>
      <c r="Q11" s="99"/>
      <c r="R11" s="99"/>
      <c r="S11" s="99"/>
      <c r="T11" s="99"/>
      <c r="U11" s="99"/>
      <c r="V11" s="77"/>
      <c r="W11" s="35"/>
    </row>
    <row r="12" spans="1:25" ht="21" customHeight="1">
      <c r="A12" s="11"/>
      <c r="B12" s="244" t="s">
        <v>104</v>
      </c>
      <c r="C12" s="179" t="s">
        <v>105</v>
      </c>
      <c r="D12" s="246">
        <v>0</v>
      </c>
      <c r="E12" s="180"/>
      <c r="F12" s="181" t="s">
        <v>111</v>
      </c>
      <c r="G12" s="246">
        <v>0</v>
      </c>
      <c r="H12" s="182"/>
      <c r="I12" s="248" t="s">
        <v>108</v>
      </c>
      <c r="J12" s="246">
        <v>0</v>
      </c>
      <c r="K12" s="184"/>
      <c r="L12" s="286" t="s">
        <v>109</v>
      </c>
      <c r="M12" s="288">
        <f>D12+G12+J12</f>
        <v>0</v>
      </c>
      <c r="N12" s="207"/>
      <c r="O12" s="99"/>
      <c r="P12" s="99"/>
      <c r="Q12" s="99"/>
      <c r="R12" s="99"/>
      <c r="S12" s="99"/>
      <c r="T12" s="99"/>
      <c r="U12" s="77"/>
      <c r="V12" s="35"/>
    </row>
    <row r="13" spans="1:25" ht="21" customHeight="1">
      <c r="A13" s="11"/>
      <c r="B13" s="245"/>
      <c r="C13" s="183" t="s">
        <v>107</v>
      </c>
      <c r="D13" s="247"/>
      <c r="E13" s="184" t="s">
        <v>106</v>
      </c>
      <c r="F13" s="185" t="s">
        <v>110</v>
      </c>
      <c r="G13" s="247"/>
      <c r="H13" s="186" t="s">
        <v>106</v>
      </c>
      <c r="I13" s="249"/>
      <c r="J13" s="247"/>
      <c r="K13" s="187" t="s">
        <v>106</v>
      </c>
      <c r="L13" s="287"/>
      <c r="M13" s="289"/>
      <c r="N13" s="193" t="s">
        <v>106</v>
      </c>
      <c r="O13" s="99"/>
      <c r="P13" s="99"/>
      <c r="Q13" s="99"/>
      <c r="R13" s="99"/>
      <c r="S13" s="99"/>
      <c r="T13" s="99"/>
      <c r="U13" s="77"/>
      <c r="V13" s="35"/>
    </row>
    <row r="14" spans="1:25" ht="21" customHeight="1">
      <c r="A14" s="11"/>
      <c r="B14" s="244" t="s">
        <v>88</v>
      </c>
      <c r="C14" s="241" t="s">
        <v>91</v>
      </c>
      <c r="D14" s="242"/>
      <c r="E14" s="242"/>
      <c r="F14" s="194" t="s">
        <v>113</v>
      </c>
      <c r="G14" s="242" t="s">
        <v>70</v>
      </c>
      <c r="H14" s="242"/>
      <c r="I14" s="242"/>
      <c r="J14" s="242"/>
      <c r="K14" s="174"/>
      <c r="L14" s="286" t="s">
        <v>109</v>
      </c>
      <c r="M14" s="288">
        <f>D15+G15+J15</f>
        <v>0</v>
      </c>
      <c r="N14" s="188"/>
      <c r="O14" s="118"/>
      <c r="P14" s="79"/>
      <c r="Q14" s="110"/>
      <c r="R14" s="99"/>
      <c r="S14" s="99"/>
      <c r="T14" s="99"/>
      <c r="U14" s="99"/>
      <c r="V14" s="99"/>
      <c r="W14" s="99"/>
      <c r="X14" s="77"/>
      <c r="Y14" s="35"/>
    </row>
    <row r="15" spans="1:25" ht="21" customHeight="1">
      <c r="A15" s="11"/>
      <c r="B15" s="245"/>
      <c r="C15" s="195" t="s">
        <v>105</v>
      </c>
      <c r="D15" s="189">
        <v>0</v>
      </c>
      <c r="E15" s="184" t="s">
        <v>106</v>
      </c>
      <c r="F15" s="196" t="s">
        <v>114</v>
      </c>
      <c r="G15" s="189">
        <v>0</v>
      </c>
      <c r="H15" s="184" t="s">
        <v>106</v>
      </c>
      <c r="I15" s="190" t="s">
        <v>108</v>
      </c>
      <c r="J15" s="189">
        <v>0</v>
      </c>
      <c r="K15" s="184" t="s">
        <v>106</v>
      </c>
      <c r="L15" s="287"/>
      <c r="M15" s="290"/>
      <c r="N15" s="193" t="s">
        <v>106</v>
      </c>
      <c r="O15" s="160"/>
      <c r="P15" s="79"/>
      <c r="Q15" s="110"/>
      <c r="R15" s="99"/>
      <c r="S15" s="99"/>
      <c r="T15" s="99"/>
      <c r="U15" s="99"/>
      <c r="V15" s="99"/>
      <c r="W15" s="99"/>
      <c r="X15" s="77"/>
      <c r="Y15" s="35"/>
    </row>
    <row r="16" spans="1:25" ht="24" customHeight="1">
      <c r="B16" s="191" t="s">
        <v>90</v>
      </c>
      <c r="C16" s="260" t="s">
        <v>118</v>
      </c>
      <c r="D16" s="261"/>
      <c r="E16" s="261"/>
      <c r="F16" s="261"/>
      <c r="G16" s="261"/>
      <c r="H16" s="261"/>
      <c r="I16" s="261"/>
      <c r="J16" s="261"/>
      <c r="K16" s="262"/>
      <c r="L16" s="197"/>
      <c r="M16" s="198"/>
      <c r="N16" s="199"/>
      <c r="O16" s="95"/>
      <c r="P16" s="95"/>
      <c r="Q16" s="95"/>
      <c r="R16" s="95"/>
      <c r="S16" s="95"/>
      <c r="T16" s="95"/>
      <c r="U16" s="67"/>
      <c r="V16" s="35"/>
    </row>
    <row r="17" spans="2:25" ht="19.5" customHeight="1">
      <c r="B17" s="202" t="s">
        <v>123</v>
      </c>
      <c r="C17" s="84"/>
      <c r="D17" s="84"/>
      <c r="E17" s="84"/>
      <c r="F17" s="84"/>
      <c r="G17" s="84"/>
      <c r="H17" s="84"/>
      <c r="I17" s="84"/>
      <c r="J17" s="172"/>
      <c r="K17" s="172"/>
      <c r="L17" s="263">
        <v>0</v>
      </c>
      <c r="M17" s="264"/>
      <c r="N17" s="240" t="s">
        <v>44</v>
      </c>
      <c r="O17" s="67"/>
      <c r="P17" s="67"/>
      <c r="Q17" s="84"/>
      <c r="R17" s="84"/>
      <c r="S17" s="108"/>
      <c r="T17" s="108"/>
      <c r="U17" s="85"/>
      <c r="V17" s="86"/>
      <c r="W17" s="86"/>
      <c r="X17" s="67"/>
      <c r="Y17" s="35"/>
    </row>
    <row r="18" spans="2:25" ht="19.5" customHeight="1">
      <c r="B18" s="203" t="s">
        <v>122</v>
      </c>
      <c r="C18" s="70"/>
      <c r="D18" s="70"/>
      <c r="E18" s="70"/>
      <c r="F18" s="70"/>
      <c r="G18" s="70"/>
      <c r="H18" s="70"/>
      <c r="I18" s="70"/>
      <c r="J18" s="70"/>
      <c r="K18" s="70"/>
      <c r="L18" s="263"/>
      <c r="M18" s="264"/>
      <c r="N18" s="240"/>
      <c r="O18" s="67"/>
      <c r="P18" s="67"/>
      <c r="Q18" s="84"/>
      <c r="R18" s="84"/>
      <c r="S18" s="108"/>
      <c r="T18" s="108"/>
      <c r="U18" s="109"/>
      <c r="V18" s="86"/>
      <c r="W18" s="86"/>
      <c r="X18" s="67"/>
      <c r="Y18" s="35"/>
    </row>
    <row r="19" spans="2:25" ht="19.5" customHeight="1" thickBot="1">
      <c r="B19" s="204" t="s">
        <v>132</v>
      </c>
      <c r="C19" s="205"/>
      <c r="D19" s="205"/>
      <c r="E19" s="205"/>
      <c r="F19" s="205"/>
      <c r="G19" s="205"/>
      <c r="H19" s="205"/>
      <c r="I19" s="205"/>
      <c r="J19" s="205"/>
      <c r="K19" s="205"/>
      <c r="L19" s="283">
        <f>SUM(L17*6050)</f>
        <v>0</v>
      </c>
      <c r="M19" s="284"/>
      <c r="N19" s="192" t="s">
        <v>69</v>
      </c>
      <c r="O19" s="67"/>
      <c r="P19" s="67"/>
      <c r="Q19" s="87"/>
      <c r="R19" s="87"/>
      <c r="S19" s="88"/>
      <c r="T19" s="88"/>
      <c r="U19" s="89"/>
      <c r="V19" s="90"/>
      <c r="W19" s="90"/>
      <c r="X19" s="67"/>
      <c r="Y19" s="35"/>
    </row>
    <row r="20" spans="2:25" ht="7.5" customHeight="1">
      <c r="B20" s="70"/>
      <c r="C20" s="70"/>
      <c r="D20" s="70"/>
      <c r="E20" s="70"/>
      <c r="F20" s="70"/>
      <c r="G20" s="70"/>
      <c r="H20" s="70"/>
      <c r="I20" s="70"/>
      <c r="J20" s="70"/>
      <c r="K20" s="70"/>
      <c r="L20" s="228"/>
      <c r="M20" s="228"/>
      <c r="N20" s="211"/>
      <c r="O20" s="67"/>
      <c r="P20" s="67"/>
      <c r="Q20" s="87"/>
      <c r="R20" s="87"/>
      <c r="S20" s="88"/>
      <c r="T20" s="88"/>
      <c r="U20" s="89"/>
      <c r="V20" s="90"/>
      <c r="W20" s="90"/>
      <c r="X20" s="67"/>
      <c r="Y20" s="35"/>
    </row>
    <row r="21" spans="2:25" ht="19.5" customHeight="1">
      <c r="B21" s="48" t="s">
        <v>76</v>
      </c>
      <c r="C21" s="48"/>
      <c r="D21" s="49"/>
      <c r="E21" s="49"/>
      <c r="F21" s="49"/>
      <c r="G21" s="49"/>
      <c r="H21" s="49"/>
      <c r="I21" s="50"/>
      <c r="J21" s="46"/>
      <c r="K21" s="46"/>
      <c r="M21" s="67"/>
      <c r="N21" s="84"/>
      <c r="O21" s="84"/>
      <c r="P21" s="108"/>
      <c r="Q21" s="108"/>
      <c r="R21" s="109"/>
      <c r="S21" s="86"/>
      <c r="T21" s="86"/>
      <c r="U21" s="67"/>
      <c r="V21" s="35"/>
    </row>
    <row r="22" spans="2:25" ht="21" customHeight="1">
      <c r="B22" s="257" t="s">
        <v>126</v>
      </c>
      <c r="C22" s="258"/>
      <c r="D22" s="258"/>
      <c r="E22" s="258"/>
      <c r="F22" s="258"/>
      <c r="G22" s="258"/>
      <c r="H22" s="258"/>
      <c r="I22" s="258"/>
      <c r="J22" s="258"/>
      <c r="K22" s="258"/>
      <c r="L22" s="258"/>
      <c r="M22" s="259"/>
      <c r="N22" s="121"/>
      <c r="P22" s="67"/>
      <c r="Q22" s="84"/>
      <c r="R22" s="84"/>
      <c r="S22" s="108"/>
      <c r="T22" s="108"/>
      <c r="U22" s="109"/>
      <c r="V22" s="86"/>
      <c r="W22" s="86"/>
      <c r="X22" s="67"/>
      <c r="Y22" s="35"/>
    </row>
    <row r="23" spans="2:25" ht="21" customHeight="1">
      <c r="B23" s="257" t="s">
        <v>121</v>
      </c>
      <c r="C23" s="258"/>
      <c r="D23" s="258"/>
      <c r="E23" s="258"/>
      <c r="F23" s="258"/>
      <c r="G23" s="258"/>
      <c r="H23" s="258"/>
      <c r="I23" s="258"/>
      <c r="J23" s="258"/>
      <c r="K23" s="258"/>
      <c r="L23" s="258"/>
      <c r="M23" s="259"/>
      <c r="N23" s="121"/>
      <c r="O23" s="57"/>
      <c r="P23" s="67"/>
      <c r="Q23" s="93"/>
      <c r="R23" s="93"/>
      <c r="S23" s="93"/>
      <c r="T23" s="93"/>
      <c r="U23" s="92"/>
      <c r="V23" s="92"/>
      <c r="W23" s="92"/>
      <c r="X23" s="67"/>
      <c r="Y23" s="35"/>
    </row>
    <row r="24" spans="2:25" ht="21" customHeight="1">
      <c r="B24" s="257" t="s">
        <v>127</v>
      </c>
      <c r="C24" s="258"/>
      <c r="D24" s="258"/>
      <c r="E24" s="258"/>
      <c r="F24" s="258"/>
      <c r="G24" s="258"/>
      <c r="H24" s="258"/>
      <c r="I24" s="258"/>
      <c r="J24" s="258"/>
      <c r="K24" s="258"/>
      <c r="L24" s="258"/>
      <c r="M24" s="259"/>
      <c r="N24" s="121"/>
      <c r="O24" s="57"/>
      <c r="P24" s="67"/>
      <c r="Q24" s="93"/>
      <c r="R24" s="93"/>
      <c r="S24" s="93"/>
      <c r="T24" s="93"/>
      <c r="U24" s="92"/>
      <c r="V24" s="92"/>
      <c r="W24" s="92"/>
      <c r="X24" s="67"/>
      <c r="Y24" s="35"/>
    </row>
    <row r="25" spans="2:25" ht="21" customHeight="1">
      <c r="B25" s="257" t="s">
        <v>120</v>
      </c>
      <c r="C25" s="258"/>
      <c r="D25" s="258"/>
      <c r="E25" s="258"/>
      <c r="F25" s="258"/>
      <c r="G25" s="258"/>
      <c r="H25" s="258"/>
      <c r="I25" s="258"/>
      <c r="J25" s="258"/>
      <c r="K25" s="258"/>
      <c r="L25" s="258"/>
      <c r="M25" s="259"/>
      <c r="N25" s="121"/>
      <c r="P25" s="67"/>
      <c r="Q25" s="93"/>
      <c r="R25" s="93"/>
      <c r="S25" s="93"/>
      <c r="T25" s="72"/>
      <c r="U25" s="92"/>
      <c r="V25" s="92"/>
      <c r="W25" s="92"/>
      <c r="X25" s="94"/>
      <c r="Y25" s="35"/>
    </row>
    <row r="26" spans="2:25" ht="21" customHeight="1">
      <c r="B26" s="257" t="s">
        <v>124</v>
      </c>
      <c r="C26" s="258"/>
      <c r="D26" s="258"/>
      <c r="E26" s="258"/>
      <c r="F26" s="258"/>
      <c r="G26" s="258"/>
      <c r="H26" s="258"/>
      <c r="I26" s="258"/>
      <c r="J26" s="258"/>
      <c r="K26" s="258"/>
      <c r="L26" s="258"/>
      <c r="M26" s="259"/>
      <c r="N26" s="121"/>
      <c r="P26" s="67"/>
      <c r="Q26" s="93"/>
      <c r="R26" s="93"/>
      <c r="S26" s="93"/>
      <c r="T26" s="72"/>
      <c r="U26" s="92"/>
      <c r="V26" s="92"/>
      <c r="W26" s="92"/>
      <c r="X26" s="69"/>
      <c r="Y26" s="35"/>
    </row>
    <row r="27" spans="2:25" ht="21" customHeight="1">
      <c r="B27" s="257" t="s">
        <v>125</v>
      </c>
      <c r="C27" s="258"/>
      <c r="D27" s="258"/>
      <c r="E27" s="258"/>
      <c r="F27" s="258"/>
      <c r="G27" s="258"/>
      <c r="H27" s="258"/>
      <c r="I27" s="258"/>
      <c r="J27" s="258"/>
      <c r="K27" s="258"/>
      <c r="L27" s="258"/>
      <c r="M27" s="259"/>
      <c r="N27" s="121"/>
      <c r="P27" s="67"/>
      <c r="Q27" s="71"/>
      <c r="R27" s="71"/>
      <c r="S27" s="71"/>
      <c r="T27" s="72"/>
      <c r="U27" s="92"/>
      <c r="V27" s="92"/>
      <c r="W27" s="92"/>
      <c r="X27" s="69"/>
      <c r="Y27" s="35"/>
    </row>
    <row r="28" spans="2:25" ht="21" customHeight="1">
      <c r="B28" s="257" t="s">
        <v>133</v>
      </c>
      <c r="C28" s="258"/>
      <c r="D28" s="258"/>
      <c r="E28" s="258"/>
      <c r="F28" s="258"/>
      <c r="G28" s="412" t="s">
        <v>134</v>
      </c>
      <c r="H28" s="412"/>
      <c r="I28" s="412"/>
      <c r="J28" s="412"/>
      <c r="K28" s="412"/>
      <c r="L28" s="412"/>
      <c r="M28" s="413"/>
      <c r="N28" s="121"/>
      <c r="O28" s="71"/>
      <c r="P28" s="71"/>
      <c r="Q28" s="72"/>
      <c r="R28" s="92"/>
      <c r="S28" s="92"/>
      <c r="T28" s="92"/>
      <c r="U28" s="69"/>
      <c r="V28" s="35"/>
    </row>
    <row r="29" spans="2:25" ht="18" customHeight="1">
      <c r="B29" s="243" t="s">
        <v>45</v>
      </c>
      <c r="C29" s="243"/>
      <c r="D29" s="243"/>
      <c r="E29" s="243"/>
      <c r="F29" s="243"/>
      <c r="G29" s="243"/>
      <c r="H29" s="243"/>
      <c r="I29" s="243"/>
      <c r="J29" s="243"/>
      <c r="K29" s="243"/>
      <c r="M29" s="67"/>
      <c r="N29" s="95"/>
      <c r="O29" s="78"/>
      <c r="P29" s="78"/>
      <c r="Q29" s="104"/>
      <c r="R29" s="105"/>
      <c r="S29" s="106"/>
      <c r="T29" s="91"/>
      <c r="U29" s="70"/>
      <c r="V29" s="35"/>
    </row>
    <row r="30" spans="2:25" ht="18" customHeight="1">
      <c r="M30" s="67"/>
      <c r="N30" s="95"/>
      <c r="O30" s="78"/>
      <c r="P30" s="78"/>
      <c r="Q30" s="73"/>
      <c r="R30" s="74"/>
      <c r="S30" s="75"/>
      <c r="T30" s="91"/>
      <c r="U30" s="71"/>
      <c r="V30" s="35"/>
    </row>
    <row r="31" spans="2:25" ht="18" customHeight="1">
      <c r="M31" s="67"/>
      <c r="N31" s="80"/>
      <c r="O31" s="96"/>
      <c r="P31" s="96"/>
      <c r="Q31" s="97"/>
      <c r="R31" s="97"/>
      <c r="S31" s="98"/>
      <c r="T31" s="98"/>
      <c r="U31" s="77"/>
      <c r="V31" s="35"/>
    </row>
    <row r="32" spans="2:25" ht="18" customHeight="1">
      <c r="M32" s="67"/>
      <c r="N32" s="82"/>
      <c r="O32" s="97"/>
      <c r="P32" s="97"/>
      <c r="Q32" s="97"/>
      <c r="R32" s="80"/>
      <c r="S32" s="80"/>
      <c r="T32" s="83"/>
      <c r="U32" s="71"/>
      <c r="V32" s="35"/>
    </row>
    <row r="33" spans="1:22" ht="18" customHeight="1">
      <c r="M33" s="79"/>
      <c r="N33" s="82"/>
      <c r="O33" s="99"/>
      <c r="P33" s="99"/>
      <c r="Q33" s="99"/>
      <c r="R33" s="99"/>
      <c r="S33" s="99"/>
      <c r="T33" s="99"/>
      <c r="U33" s="81"/>
      <c r="V33" s="35"/>
    </row>
    <row r="34" spans="1:22" ht="18" customHeight="1">
      <c r="M34" s="79"/>
      <c r="N34" s="107"/>
      <c r="O34" s="107"/>
      <c r="P34" s="107"/>
      <c r="Q34" s="107"/>
      <c r="R34" s="107"/>
      <c r="S34" s="102"/>
      <c r="T34" s="103"/>
      <c r="U34" s="77"/>
      <c r="V34" s="35"/>
    </row>
    <row r="35" spans="1:22" ht="18" customHeight="1">
      <c r="B35" s="243" t="s">
        <v>46</v>
      </c>
      <c r="C35" s="243"/>
      <c r="D35" s="243"/>
      <c r="E35" s="243"/>
      <c r="F35" s="243"/>
      <c r="G35" s="243"/>
      <c r="H35" s="243"/>
      <c r="I35" s="243"/>
      <c r="J35" s="243"/>
      <c r="K35" s="243"/>
      <c r="M35" s="79"/>
      <c r="N35" s="107"/>
      <c r="O35" s="107"/>
      <c r="P35" s="107"/>
      <c r="Q35" s="107"/>
      <c r="R35" s="107"/>
      <c r="S35" s="102"/>
      <c r="T35" s="103"/>
      <c r="U35" s="77"/>
      <c r="V35" s="35"/>
    </row>
    <row r="36" spans="1:22" ht="18" customHeight="1">
      <c r="M36" s="67"/>
      <c r="N36" s="100"/>
      <c r="O36" s="100"/>
      <c r="P36" s="100"/>
      <c r="Q36" s="101"/>
      <c r="R36" s="101"/>
      <c r="S36" s="101"/>
      <c r="T36" s="101"/>
      <c r="U36" s="67"/>
      <c r="V36" s="35"/>
    </row>
    <row r="37" spans="1:22" ht="18" customHeight="1">
      <c r="M37" s="67"/>
      <c r="N37" s="100"/>
      <c r="O37" s="100"/>
      <c r="P37" s="100"/>
      <c r="Q37" s="101"/>
      <c r="R37" s="101"/>
      <c r="S37" s="101"/>
      <c r="T37" s="101"/>
      <c r="U37" s="67"/>
      <c r="V37" s="35"/>
    </row>
    <row r="38" spans="1:22" ht="18" customHeight="1">
      <c r="M38" s="67"/>
      <c r="N38" s="100"/>
      <c r="O38" s="100"/>
      <c r="P38" s="100"/>
      <c r="Q38" s="101"/>
      <c r="R38" s="101"/>
      <c r="S38" s="101"/>
      <c r="T38" s="101"/>
      <c r="U38" s="67"/>
      <c r="V38" s="35"/>
    </row>
    <row r="39" spans="1:22" ht="18" customHeight="1">
      <c r="M39" s="67"/>
      <c r="N39" s="100"/>
      <c r="O39" s="100"/>
      <c r="P39" s="100"/>
      <c r="Q39" s="100"/>
      <c r="R39" s="100"/>
      <c r="S39" s="100"/>
      <c r="T39" s="100"/>
      <c r="U39" s="67"/>
      <c r="V39" s="35"/>
    </row>
    <row r="40" spans="1:22" ht="18" customHeight="1">
      <c r="M40" s="67"/>
      <c r="N40" s="100"/>
      <c r="O40" s="100"/>
      <c r="P40" s="100"/>
      <c r="Q40" s="100"/>
      <c r="R40" s="100"/>
      <c r="S40" s="100"/>
      <c r="T40" s="100"/>
      <c r="U40" s="67"/>
      <c r="V40" s="35"/>
    </row>
    <row r="41" spans="1:22" ht="18" customHeight="1">
      <c r="A41" s="237" t="s">
        <v>77</v>
      </c>
      <c r="B41" s="237"/>
      <c r="C41" s="237"/>
      <c r="D41" s="237"/>
      <c r="E41" s="237"/>
      <c r="F41" s="237"/>
      <c r="G41" s="237"/>
      <c r="H41" s="237"/>
      <c r="I41" s="237"/>
      <c r="J41" s="237"/>
      <c r="K41" s="237"/>
      <c r="L41" s="237"/>
      <c r="M41" s="237"/>
      <c r="N41" s="237"/>
      <c r="O41" s="237"/>
      <c r="P41" s="84"/>
      <c r="Q41" s="84"/>
      <c r="R41" s="84"/>
      <c r="S41" s="84"/>
      <c r="T41" s="84"/>
      <c r="U41" s="84"/>
      <c r="V41" s="35"/>
    </row>
    <row r="42" spans="1:22" ht="18" customHeight="1">
      <c r="B42" s="119"/>
      <c r="C42" s="119"/>
      <c r="D42" s="119"/>
      <c r="E42" s="119"/>
      <c r="F42" s="161"/>
      <c r="G42" s="161"/>
      <c r="H42" s="161"/>
      <c r="I42" s="119"/>
      <c r="J42" s="119"/>
      <c r="K42" s="119"/>
      <c r="L42" s="119"/>
      <c r="M42" s="67"/>
      <c r="N42" s="84"/>
      <c r="O42" s="84"/>
      <c r="P42" s="84"/>
      <c r="Q42" s="84"/>
      <c r="R42" s="84"/>
      <c r="S42" s="84"/>
      <c r="T42" s="84"/>
      <c r="U42" s="84"/>
      <c r="V42" s="35"/>
    </row>
    <row r="43" spans="1:22" ht="18" customHeight="1">
      <c r="A43" s="51" t="s">
        <v>71</v>
      </c>
      <c r="B43" s="66"/>
      <c r="C43" s="66"/>
      <c r="D43" s="66"/>
      <c r="E43" s="66"/>
      <c r="F43" s="66"/>
      <c r="G43" s="66"/>
      <c r="H43" s="66"/>
      <c r="I43" s="66"/>
      <c r="J43" s="66"/>
      <c r="K43" s="66"/>
      <c r="L43" s="66"/>
      <c r="U43" s="9"/>
    </row>
    <row r="44" spans="1:22" ht="18" customHeight="1">
      <c r="A44" s="51" t="s">
        <v>72</v>
      </c>
      <c r="B44" s="51"/>
      <c r="C44" s="51"/>
      <c r="D44" s="51"/>
      <c r="E44" s="66"/>
      <c r="F44" s="66"/>
      <c r="G44" s="66"/>
      <c r="H44" s="66"/>
      <c r="I44" s="66"/>
      <c r="J44" s="66"/>
      <c r="K44" s="66"/>
      <c r="L44" s="51"/>
      <c r="U44" s="9"/>
    </row>
    <row r="45" spans="1:22" ht="18" customHeight="1">
      <c r="A45" s="51" t="s">
        <v>73</v>
      </c>
      <c r="B45" s="51"/>
      <c r="C45" s="51"/>
      <c r="D45" s="51"/>
      <c r="E45" s="66"/>
      <c r="F45" s="66"/>
      <c r="G45" s="66"/>
      <c r="H45" s="66"/>
      <c r="I45" s="66"/>
      <c r="J45" s="66"/>
      <c r="K45" s="66"/>
      <c r="L45" s="51"/>
      <c r="U45" s="9"/>
    </row>
    <row r="46" spans="1:22" ht="18" customHeight="1">
      <c r="A46" s="51" t="s">
        <v>74</v>
      </c>
      <c r="B46" s="51"/>
      <c r="C46" s="51"/>
      <c r="D46" s="51"/>
      <c r="E46" s="51"/>
      <c r="F46" s="51"/>
      <c r="G46" s="51"/>
      <c r="H46" s="51"/>
      <c r="I46" s="51"/>
      <c r="J46" s="51"/>
      <c r="K46" s="51"/>
      <c r="L46" s="51"/>
      <c r="U46" s="9"/>
    </row>
    <row r="47" spans="1:22" ht="18" customHeight="1">
      <c r="A47" s="51" t="s">
        <v>75</v>
      </c>
      <c r="B47" s="51"/>
      <c r="C47" s="51"/>
      <c r="D47" s="51"/>
      <c r="E47" s="51"/>
      <c r="F47" s="51"/>
      <c r="G47" s="51"/>
      <c r="H47" s="51"/>
      <c r="I47" s="51"/>
      <c r="J47" s="51"/>
      <c r="K47" s="51"/>
      <c r="L47" s="51"/>
      <c r="U47" s="48"/>
    </row>
    <row r="48" spans="1:22" ht="18" customHeight="1">
      <c r="A48" s="51"/>
      <c r="B48" s="51"/>
      <c r="C48" s="51"/>
      <c r="D48" s="51"/>
      <c r="E48" s="51"/>
      <c r="F48" s="51"/>
      <c r="G48" s="51"/>
      <c r="H48" s="51"/>
      <c r="I48" s="51"/>
      <c r="J48" s="51"/>
      <c r="K48" s="51"/>
      <c r="L48" s="51"/>
      <c r="M48" s="51" t="s">
        <v>71</v>
      </c>
      <c r="U48" s="48"/>
    </row>
    <row r="49" spans="1:13" ht="18" customHeight="1">
      <c r="A49" s="51" t="s">
        <v>79</v>
      </c>
      <c r="B49" s="51"/>
      <c r="C49" s="51"/>
      <c r="D49" s="51"/>
      <c r="E49" s="51"/>
      <c r="F49" s="51"/>
      <c r="G49" s="51"/>
      <c r="H49" s="51"/>
      <c r="I49" s="51"/>
      <c r="J49" s="51"/>
      <c r="K49" s="51"/>
      <c r="L49" s="51"/>
      <c r="M49" s="51" t="s">
        <v>72</v>
      </c>
    </row>
    <row r="50" spans="1:13" ht="18" customHeight="1">
      <c r="A50" s="51" t="s">
        <v>80</v>
      </c>
      <c r="B50" s="51"/>
      <c r="C50" s="51"/>
      <c r="D50" s="51"/>
      <c r="E50" s="51"/>
      <c r="F50" s="51"/>
      <c r="G50" s="51"/>
      <c r="H50" s="51"/>
      <c r="I50" s="51"/>
      <c r="J50" s="51"/>
      <c r="K50" s="51"/>
      <c r="L50" s="51"/>
      <c r="M50" s="51" t="s">
        <v>73</v>
      </c>
    </row>
    <row r="51" spans="1:13">
      <c r="A51" s="51" t="s">
        <v>80</v>
      </c>
      <c r="B51" s="51"/>
      <c r="C51" s="51"/>
      <c r="D51" s="51"/>
      <c r="E51" s="51"/>
      <c r="F51" s="51"/>
      <c r="G51" s="51"/>
      <c r="H51" s="51"/>
      <c r="I51" s="51"/>
      <c r="J51" s="51"/>
      <c r="K51" s="51"/>
      <c r="L51" s="51"/>
      <c r="M51" s="51" t="s">
        <v>74</v>
      </c>
    </row>
    <row r="52" spans="1:13">
      <c r="A52" s="51"/>
      <c r="B52" s="51"/>
      <c r="C52" s="51"/>
      <c r="D52" s="51"/>
      <c r="E52" s="51"/>
      <c r="F52" s="51"/>
      <c r="G52" s="51"/>
      <c r="H52" s="51"/>
      <c r="I52" s="51"/>
      <c r="J52" s="51"/>
      <c r="K52" s="51"/>
      <c r="L52" s="51"/>
      <c r="M52" s="51" t="s">
        <v>75</v>
      </c>
    </row>
    <row r="53" spans="1:13">
      <c r="A53" s="51" t="s">
        <v>83</v>
      </c>
      <c r="B53" s="51"/>
      <c r="C53" s="51"/>
      <c r="D53" s="51"/>
      <c r="E53" s="51"/>
      <c r="F53" s="51"/>
      <c r="G53" s="51"/>
      <c r="H53" s="51"/>
      <c r="I53" s="51"/>
      <c r="J53" s="51"/>
      <c r="K53" s="51"/>
      <c r="L53" s="51"/>
      <c r="M53" s="51"/>
    </row>
    <row r="54" spans="1:13">
      <c r="A54" s="51" t="s">
        <v>82</v>
      </c>
      <c r="B54" s="51"/>
      <c r="C54" s="51"/>
      <c r="D54" s="51"/>
      <c r="E54" s="51"/>
      <c r="F54" s="51"/>
      <c r="G54" s="51"/>
      <c r="H54" s="51"/>
      <c r="I54" s="51"/>
      <c r="J54" s="51"/>
      <c r="K54" s="51"/>
      <c r="L54" s="51"/>
    </row>
    <row r="55" spans="1:13">
      <c r="A55" s="173"/>
      <c r="B55" s="173"/>
      <c r="C55" s="51"/>
    </row>
    <row r="56" spans="1:13">
      <c r="A56" s="173"/>
      <c r="B56" s="173"/>
    </row>
  </sheetData>
  <mergeCells count="44">
    <mergeCell ref="M12:M13"/>
    <mergeCell ref="J11:N11"/>
    <mergeCell ref="L14:L15"/>
    <mergeCell ref="M14:M15"/>
    <mergeCell ref="G28:M28"/>
    <mergeCell ref="B28:F28"/>
    <mergeCell ref="B2:N2"/>
    <mergeCell ref="B3:N3"/>
    <mergeCell ref="B4:N4"/>
    <mergeCell ref="B7:N7"/>
    <mergeCell ref="B5:N5"/>
    <mergeCell ref="B6:N6"/>
    <mergeCell ref="C10:G10"/>
    <mergeCell ref="B35:K35"/>
    <mergeCell ref="B23:M23"/>
    <mergeCell ref="B25:M25"/>
    <mergeCell ref="B27:M27"/>
    <mergeCell ref="C16:K16"/>
    <mergeCell ref="B26:M26"/>
    <mergeCell ref="L17:M18"/>
    <mergeCell ref="B14:B15"/>
    <mergeCell ref="L19:M19"/>
    <mergeCell ref="B22:M22"/>
    <mergeCell ref="B24:M24"/>
    <mergeCell ref="H11:I11"/>
    <mergeCell ref="C11:G11"/>
    <mergeCell ref="G14:J14"/>
    <mergeCell ref="L12:L13"/>
    <mergeCell ref="A41:O41"/>
    <mergeCell ref="L1:N1"/>
    <mergeCell ref="B1:I1"/>
    <mergeCell ref="N17:N18"/>
    <mergeCell ref="C14:E14"/>
    <mergeCell ref="B29:K29"/>
    <mergeCell ref="B12:B13"/>
    <mergeCell ref="D12:D13"/>
    <mergeCell ref="G12:G13"/>
    <mergeCell ref="I12:I13"/>
    <mergeCell ref="J12:J13"/>
    <mergeCell ref="C9:G9"/>
    <mergeCell ref="J9:N9"/>
    <mergeCell ref="H9:I9"/>
    <mergeCell ref="H10:I10"/>
    <mergeCell ref="J10:N10"/>
  </mergeCells>
  <phoneticPr fontId="1"/>
  <dataValidations count="3">
    <dataValidation type="list" allowBlank="1" showInputMessage="1" showErrorMessage="1" sqref="C14" xr:uid="{EFDCD8C4-8B75-43E6-8B3D-A1A93A28AF9B}">
      <formula1>$A$45:$A$46</formula1>
    </dataValidation>
    <dataValidation type="list" allowBlank="1" showInputMessage="1" showErrorMessage="1" sqref="G14:J14" xr:uid="{044EE5A5-FB64-42F5-99BE-EF77FF00A048}">
      <formula1>$A$43:$A$44</formula1>
    </dataValidation>
    <dataValidation type="list" allowBlank="1" showInputMessage="1" showErrorMessage="1" sqref="N22:N28" xr:uid="{0AE0E49F-914C-4F06-8B1A-C433B41C1C0A}">
      <formula1>$A$47:$A$48</formula1>
    </dataValidation>
  </dataValidations>
  <pageMargins left="0.70866141732283472" right="0.31496062992125984" top="0.35433070866141736"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M48"/>
  <sheetViews>
    <sheetView workbookViewId="0">
      <selection activeCell="L6" sqref="L6"/>
    </sheetView>
  </sheetViews>
  <sheetFormatPr defaultRowHeight="13.5"/>
  <cols>
    <col min="1" max="1" width="1.625" style="1" customWidth="1"/>
    <col min="2" max="2" width="8.5" style="1" customWidth="1"/>
    <col min="3" max="3" width="12.625" style="1" customWidth="1"/>
    <col min="4" max="5" width="12.625" style="3" customWidth="1"/>
    <col min="6" max="6" width="2" style="3" customWidth="1"/>
    <col min="7" max="7" width="9" style="1"/>
    <col min="8" max="10" width="3.25" style="1" customWidth="1"/>
    <col min="11" max="11" width="6.625" style="1" customWidth="1"/>
    <col min="12" max="12" width="2.875" style="1" customWidth="1"/>
    <col min="13" max="13" width="1.375" style="1" customWidth="1"/>
    <col min="14" max="16384" width="9" style="1"/>
  </cols>
  <sheetData>
    <row r="1" spans="2:13" ht="24" customHeight="1">
      <c r="B1" s="321" t="s">
        <v>6</v>
      </c>
      <c r="C1" s="321"/>
      <c r="D1" s="321"/>
      <c r="E1" s="321"/>
      <c r="F1" s="321"/>
      <c r="G1" s="321"/>
      <c r="H1" s="319">
        <f ca="1">TODAY()</f>
        <v>44902</v>
      </c>
      <c r="I1" s="320"/>
      <c r="J1" s="320"/>
      <c r="K1" s="320"/>
      <c r="L1" s="320"/>
      <c r="M1" s="320"/>
    </row>
    <row r="2" spans="2:13" ht="24" customHeight="1" thickBot="1">
      <c r="B2" s="322" t="s">
        <v>85</v>
      </c>
      <c r="C2" s="322"/>
      <c r="D2" s="322"/>
      <c r="E2" s="322"/>
      <c r="F2" s="322"/>
      <c r="G2" s="322"/>
      <c r="H2" s="322"/>
      <c r="I2" s="322"/>
      <c r="J2" s="322"/>
      <c r="K2" s="322"/>
      <c r="L2" s="322"/>
    </row>
    <row r="3" spans="2:13" ht="24" customHeight="1">
      <c r="C3" s="15" t="s">
        <v>29</v>
      </c>
      <c r="D3" s="328">
        <f>'シート１ 利用申込表'!C9</f>
        <v>44867</v>
      </c>
      <c r="E3" s="329"/>
      <c r="F3" s="329"/>
      <c r="G3" s="323" t="str">
        <f>'シート１ 利用申込表'!J9</f>
        <v>10:30～12:30</v>
      </c>
      <c r="H3" s="323"/>
      <c r="I3" s="323"/>
      <c r="J3" s="323"/>
      <c r="K3" s="324"/>
    </row>
    <row r="4" spans="2:13" ht="24" customHeight="1">
      <c r="C4" s="117" t="s">
        <v>30</v>
      </c>
      <c r="D4" s="325" t="str">
        <f>'シート１ 利用申込表'!C10</f>
        <v>柏崎アクアパーク子供会</v>
      </c>
      <c r="E4" s="326"/>
      <c r="F4" s="326"/>
      <c r="G4" s="326"/>
      <c r="H4" s="326"/>
      <c r="I4" s="326"/>
      <c r="J4" s="326"/>
      <c r="K4" s="327"/>
      <c r="L4" s="35"/>
    </row>
    <row r="5" spans="2:13" ht="24" customHeight="1">
      <c r="C5" s="303" t="s">
        <v>0</v>
      </c>
      <c r="D5" s="296" t="str">
        <f>'シート１ 利用申込表'!J10</f>
        <v>柏崎　太郎</v>
      </c>
      <c r="E5" s="297"/>
      <c r="F5" s="297"/>
      <c r="G5" s="297"/>
      <c r="H5" s="297"/>
      <c r="I5" s="297"/>
      <c r="J5" s="297"/>
      <c r="K5" s="298"/>
      <c r="L5" s="35"/>
    </row>
    <row r="6" spans="2:13" ht="18.75" customHeight="1" thickBot="1">
      <c r="C6" s="304"/>
      <c r="D6" s="47" t="s">
        <v>31</v>
      </c>
      <c r="E6" s="291" t="str">
        <f>'シート１ 利用申込表'!J11</f>
        <v>0257-22-5555</v>
      </c>
      <c r="F6" s="291"/>
      <c r="G6" s="291"/>
      <c r="H6" s="291"/>
      <c r="I6" s="291"/>
      <c r="J6" s="291"/>
      <c r="K6" s="292"/>
      <c r="L6" s="35"/>
    </row>
    <row r="7" spans="2:13" ht="13.5" customHeight="1" thickBot="1">
      <c r="C7" s="302"/>
      <c r="D7" s="302"/>
      <c r="E7" s="302"/>
      <c r="F7" s="5"/>
      <c r="G7" s="9"/>
      <c r="H7" s="10"/>
      <c r="I7" s="10"/>
      <c r="J7" s="10"/>
      <c r="K7" s="10"/>
    </row>
    <row r="8" spans="2:13" ht="18" customHeight="1">
      <c r="B8" s="23" t="s">
        <v>16</v>
      </c>
      <c r="C8" s="308" t="s">
        <v>7</v>
      </c>
      <c r="D8" s="309"/>
      <c r="E8" s="24" t="s">
        <v>8</v>
      </c>
      <c r="F8" s="10"/>
      <c r="G8" s="12" t="s">
        <v>17</v>
      </c>
      <c r="H8" s="12" t="s">
        <v>18</v>
      </c>
      <c r="I8" s="312">
        <f>SUM(C43,D43,E43)*330</f>
        <v>0</v>
      </c>
      <c r="J8" s="312"/>
      <c r="K8" s="312"/>
      <c r="L8" s="25" t="s">
        <v>19</v>
      </c>
    </row>
    <row r="9" spans="2:13" ht="18" customHeight="1">
      <c r="B9" s="13" t="s">
        <v>9</v>
      </c>
      <c r="C9" s="316" t="s">
        <v>10</v>
      </c>
      <c r="D9" s="294"/>
      <c r="E9" s="20" t="s">
        <v>12</v>
      </c>
      <c r="F9" s="5"/>
      <c r="G9" s="5"/>
      <c r="H9" s="10"/>
      <c r="I9" s="10"/>
      <c r="J9" s="10"/>
    </row>
    <row r="10" spans="2:13" ht="18" customHeight="1">
      <c r="B10" s="13" t="s">
        <v>14</v>
      </c>
      <c r="C10" s="317" t="s">
        <v>5</v>
      </c>
      <c r="D10" s="318"/>
      <c r="E10" s="21" t="s">
        <v>11</v>
      </c>
      <c r="F10" s="5"/>
      <c r="G10" s="30" t="s">
        <v>20</v>
      </c>
      <c r="H10" s="10"/>
      <c r="I10" s="10"/>
      <c r="J10" s="10"/>
    </row>
    <row r="11" spans="2:13" ht="18" customHeight="1" thickBot="1">
      <c r="B11" s="14" t="s">
        <v>15</v>
      </c>
      <c r="C11" s="4" t="s">
        <v>1</v>
      </c>
      <c r="D11" s="8" t="s">
        <v>2</v>
      </c>
      <c r="E11" s="20" t="s">
        <v>13</v>
      </c>
      <c r="F11" s="1"/>
      <c r="G11" s="310" t="s">
        <v>21</v>
      </c>
      <c r="H11" s="310"/>
      <c r="I11" s="310"/>
      <c r="J11" s="26" t="s">
        <v>22</v>
      </c>
      <c r="K11" s="27">
        <f>C43</f>
        <v>0</v>
      </c>
      <c r="L11" s="31" t="s">
        <v>26</v>
      </c>
    </row>
    <row r="12" spans="2:13" ht="18" customHeight="1" thickTop="1">
      <c r="B12" s="15">
        <v>15</v>
      </c>
      <c r="C12" s="36"/>
      <c r="D12" s="37"/>
      <c r="E12" s="313"/>
      <c r="F12" s="1"/>
      <c r="G12" s="311" t="s">
        <v>21</v>
      </c>
      <c r="H12" s="311"/>
      <c r="I12" s="311"/>
      <c r="J12" s="28" t="s">
        <v>23</v>
      </c>
      <c r="K12" s="29">
        <f>D43</f>
        <v>0</v>
      </c>
      <c r="L12" s="32" t="s">
        <v>26</v>
      </c>
    </row>
    <row r="13" spans="2:13" ht="18" customHeight="1">
      <c r="B13" s="16">
        <v>15.5</v>
      </c>
      <c r="C13" s="38"/>
      <c r="D13" s="6"/>
      <c r="E13" s="314"/>
      <c r="F13" s="1"/>
      <c r="G13" s="311" t="s">
        <v>24</v>
      </c>
      <c r="H13" s="311"/>
      <c r="I13" s="311"/>
      <c r="J13" s="28" t="s">
        <v>13</v>
      </c>
      <c r="K13" s="29">
        <f>E43</f>
        <v>0</v>
      </c>
      <c r="L13" s="32" t="s">
        <v>26</v>
      </c>
    </row>
    <row r="14" spans="2:13" ht="18" customHeight="1">
      <c r="B14" s="17">
        <v>16</v>
      </c>
      <c r="C14" s="39"/>
      <c r="D14" s="7"/>
      <c r="E14" s="314"/>
      <c r="F14" s="1"/>
      <c r="G14" s="34" t="s">
        <v>28</v>
      </c>
      <c r="H14" s="306">
        <v>330</v>
      </c>
      <c r="I14" s="306"/>
      <c r="J14" s="5" t="s">
        <v>27</v>
      </c>
      <c r="K14" s="1">
        <f>SUM(K11,K12,K13)</f>
        <v>0</v>
      </c>
      <c r="L14" s="33" t="s">
        <v>26</v>
      </c>
    </row>
    <row r="15" spans="2:13" ht="18" customHeight="1">
      <c r="B15" s="16">
        <v>16.5</v>
      </c>
      <c r="C15" s="38"/>
      <c r="D15" s="6"/>
      <c r="E15" s="314"/>
      <c r="F15" s="1"/>
      <c r="G15" s="305">
        <f>SUM(H14*K14)</f>
        <v>0</v>
      </c>
      <c r="H15" s="305"/>
      <c r="I15" s="305"/>
      <c r="J15" s="305"/>
      <c r="K15" s="305"/>
      <c r="L15" s="305"/>
    </row>
    <row r="16" spans="2:13" ht="18" customHeight="1">
      <c r="B16" s="17">
        <v>17</v>
      </c>
      <c r="C16" s="39"/>
      <c r="D16" s="7"/>
      <c r="E16" s="314"/>
      <c r="F16" s="1"/>
      <c r="G16" s="293" t="s">
        <v>32</v>
      </c>
      <c r="H16" s="294"/>
      <c r="I16" s="294"/>
      <c r="J16" s="294"/>
      <c r="K16" s="294"/>
      <c r="L16" s="295"/>
    </row>
    <row r="17" spans="2:12" ht="18" customHeight="1">
      <c r="B17" s="18">
        <v>17.5</v>
      </c>
      <c r="C17" s="38"/>
      <c r="D17" s="6"/>
      <c r="E17" s="314"/>
      <c r="F17" s="1"/>
      <c r="G17" s="338" t="s">
        <v>33</v>
      </c>
      <c r="H17" s="339"/>
      <c r="I17" s="339"/>
      <c r="J17" s="339"/>
      <c r="K17" s="339"/>
      <c r="L17" s="340"/>
    </row>
    <row r="18" spans="2:12" ht="18" customHeight="1">
      <c r="B18" s="17">
        <v>18</v>
      </c>
      <c r="C18" s="39"/>
      <c r="D18" s="7"/>
      <c r="E18" s="314"/>
      <c r="F18" s="1"/>
      <c r="G18" s="341" t="s">
        <v>34</v>
      </c>
      <c r="H18" s="302"/>
      <c r="I18" s="302"/>
      <c r="J18" s="302"/>
      <c r="K18" s="302"/>
      <c r="L18" s="342"/>
    </row>
    <row r="19" spans="2:12" ht="18" customHeight="1">
      <c r="B19" s="16">
        <v>18.5</v>
      </c>
      <c r="C19" s="38"/>
      <c r="D19" s="6"/>
      <c r="E19" s="314"/>
      <c r="F19" s="1"/>
      <c r="G19" s="343" t="s">
        <v>60</v>
      </c>
      <c r="H19" s="344"/>
      <c r="I19" s="344"/>
      <c r="J19" s="344"/>
      <c r="K19" s="344"/>
      <c r="L19" s="345"/>
    </row>
    <row r="20" spans="2:12" ht="18" customHeight="1">
      <c r="B20" s="17">
        <v>19</v>
      </c>
      <c r="C20" s="39"/>
      <c r="D20" s="7"/>
      <c r="E20" s="314"/>
      <c r="F20" s="1"/>
      <c r="G20" s="5"/>
      <c r="H20" s="5"/>
      <c r="I20" s="5"/>
      <c r="J20" s="5"/>
    </row>
    <row r="21" spans="2:12" ht="18" customHeight="1">
      <c r="B21" s="16">
        <v>19.5</v>
      </c>
      <c r="C21" s="38"/>
      <c r="D21" s="6"/>
      <c r="E21" s="314"/>
      <c r="F21" s="1"/>
      <c r="G21" s="5" t="s">
        <v>37</v>
      </c>
      <c r="H21" s="302"/>
      <c r="I21" s="302"/>
      <c r="J21" s="302"/>
      <c r="K21" s="302"/>
      <c r="L21" s="302"/>
    </row>
    <row r="22" spans="2:12" ht="18" customHeight="1">
      <c r="B22" s="17">
        <v>20</v>
      </c>
      <c r="C22" s="39"/>
      <c r="D22" s="7"/>
      <c r="E22" s="314"/>
      <c r="F22" s="1"/>
      <c r="G22" s="347" t="s">
        <v>35</v>
      </c>
      <c r="H22" s="347"/>
      <c r="I22" s="347"/>
      <c r="J22" s="347"/>
      <c r="K22" s="347"/>
      <c r="L22" s="347"/>
    </row>
    <row r="23" spans="2:12" ht="18" customHeight="1">
      <c r="B23" s="16">
        <v>20.5</v>
      </c>
      <c r="C23" s="38"/>
      <c r="D23" s="6"/>
      <c r="E23" s="315"/>
      <c r="F23" s="1"/>
      <c r="G23" s="347"/>
      <c r="H23" s="347"/>
      <c r="I23" s="347"/>
      <c r="J23" s="347"/>
      <c r="K23" s="347"/>
      <c r="L23" s="347"/>
    </row>
    <row r="24" spans="2:12" ht="18" customHeight="1">
      <c r="B24" s="17">
        <v>21</v>
      </c>
      <c r="C24" s="39"/>
      <c r="D24" s="7"/>
      <c r="E24" s="40"/>
      <c r="F24" s="1"/>
      <c r="G24" s="2" t="s">
        <v>36</v>
      </c>
    </row>
    <row r="25" spans="2:12" ht="18" customHeight="1">
      <c r="B25" s="16">
        <v>21.5</v>
      </c>
      <c r="C25" s="38"/>
      <c r="D25" s="6"/>
      <c r="E25" s="41"/>
      <c r="F25" s="1"/>
      <c r="G25" s="346" t="s">
        <v>38</v>
      </c>
      <c r="H25" s="346"/>
      <c r="I25" s="346"/>
      <c r="J25" s="346"/>
      <c r="K25" s="346"/>
      <c r="L25" s="346"/>
    </row>
    <row r="26" spans="2:12" ht="18" customHeight="1">
      <c r="B26" s="17">
        <v>22</v>
      </c>
      <c r="C26" s="39"/>
      <c r="D26" s="7"/>
      <c r="E26" s="42"/>
      <c r="F26" s="1"/>
      <c r="G26" s="346"/>
      <c r="H26" s="346"/>
      <c r="I26" s="346"/>
      <c r="J26" s="346"/>
      <c r="K26" s="346"/>
      <c r="L26" s="346"/>
    </row>
    <row r="27" spans="2:12" ht="18" customHeight="1">
      <c r="B27" s="16">
        <v>22.5</v>
      </c>
      <c r="C27" s="38"/>
      <c r="D27" s="6"/>
      <c r="E27" s="41"/>
      <c r="F27" s="1"/>
      <c r="G27" s="337" t="s">
        <v>86</v>
      </c>
      <c r="H27" s="337"/>
      <c r="I27" s="337"/>
      <c r="J27" s="337"/>
      <c r="K27" s="337"/>
      <c r="L27" s="337"/>
    </row>
    <row r="28" spans="2:12" ht="18" customHeight="1">
      <c r="B28" s="17">
        <v>23</v>
      </c>
      <c r="C28" s="39"/>
      <c r="D28" s="7"/>
      <c r="E28" s="42"/>
      <c r="F28" s="1"/>
      <c r="G28" s="337"/>
      <c r="H28" s="337"/>
      <c r="I28" s="337"/>
      <c r="J28" s="337"/>
      <c r="K28" s="337"/>
      <c r="L28" s="337"/>
    </row>
    <row r="29" spans="2:12" ht="18" customHeight="1">
      <c r="B29" s="16">
        <v>23.5</v>
      </c>
      <c r="C29" s="38"/>
      <c r="D29" s="6"/>
      <c r="E29" s="41"/>
      <c r="F29" s="1"/>
      <c r="G29" s="337"/>
      <c r="H29" s="337"/>
      <c r="I29" s="337"/>
      <c r="J29" s="337"/>
      <c r="K29" s="337"/>
      <c r="L29" s="337"/>
    </row>
    <row r="30" spans="2:12" ht="18" customHeight="1">
      <c r="B30" s="17">
        <v>24</v>
      </c>
      <c r="C30" s="39"/>
      <c r="D30" s="7"/>
      <c r="E30" s="42"/>
      <c r="F30" s="1"/>
      <c r="G30" s="56"/>
      <c r="H30" s="56"/>
      <c r="I30" s="56"/>
      <c r="J30" s="56"/>
      <c r="K30" s="56"/>
      <c r="L30" s="56"/>
    </row>
    <row r="31" spans="2:12" ht="18" customHeight="1">
      <c r="B31" s="16">
        <v>24.5</v>
      </c>
      <c r="C31" s="38"/>
      <c r="D31" s="6"/>
      <c r="E31" s="41"/>
      <c r="F31" s="1"/>
      <c r="G31" s="55" t="s">
        <v>59</v>
      </c>
      <c r="H31" s="53"/>
      <c r="I31" s="53"/>
      <c r="J31" s="53"/>
      <c r="K31" s="53"/>
      <c r="L31" s="54"/>
    </row>
    <row r="32" spans="2:12" ht="18" customHeight="1">
      <c r="B32" s="17">
        <v>25</v>
      </c>
      <c r="C32" s="39"/>
      <c r="D32" s="7"/>
      <c r="E32" s="42"/>
      <c r="F32" s="1"/>
      <c r="G32" s="330">
        <f>'シート１ 利用申込表'!K9</f>
        <v>0</v>
      </c>
      <c r="H32" s="331"/>
      <c r="I32" s="331"/>
      <c r="J32" s="331"/>
      <c r="K32" s="331"/>
      <c r="L32" s="332"/>
    </row>
    <row r="33" spans="2:12" ht="18" customHeight="1">
      <c r="B33" s="16">
        <v>25.5</v>
      </c>
      <c r="C33" s="38"/>
      <c r="D33" s="299" t="s">
        <v>4</v>
      </c>
      <c r="E33" s="41"/>
      <c r="F33" s="1"/>
      <c r="G33" s="333"/>
      <c r="H33" s="331"/>
      <c r="I33" s="331"/>
      <c r="J33" s="331"/>
      <c r="K33" s="331"/>
      <c r="L33" s="332"/>
    </row>
    <row r="34" spans="2:12" ht="18" customHeight="1">
      <c r="B34" s="17">
        <v>26</v>
      </c>
      <c r="C34" s="39"/>
      <c r="D34" s="300"/>
      <c r="E34" s="43"/>
      <c r="F34" s="1"/>
      <c r="G34" s="333"/>
      <c r="H34" s="331"/>
      <c r="I34" s="331"/>
      <c r="J34" s="331"/>
      <c r="K34" s="331"/>
      <c r="L34" s="332"/>
    </row>
    <row r="35" spans="2:12" ht="18" customHeight="1">
      <c r="B35" s="16">
        <v>26.5</v>
      </c>
      <c r="C35" s="38"/>
      <c r="D35" s="300"/>
      <c r="E35" s="41"/>
      <c r="F35" s="1"/>
      <c r="G35" s="333"/>
      <c r="H35" s="331"/>
      <c r="I35" s="331"/>
      <c r="J35" s="331"/>
      <c r="K35" s="331"/>
      <c r="L35" s="332"/>
    </row>
    <row r="36" spans="2:12" ht="18" customHeight="1">
      <c r="B36" s="17">
        <v>27</v>
      </c>
      <c r="C36" s="39"/>
      <c r="D36" s="300"/>
      <c r="E36" s="42"/>
      <c r="F36" s="1"/>
      <c r="G36" s="333"/>
      <c r="H36" s="331"/>
      <c r="I36" s="331"/>
      <c r="J36" s="331"/>
      <c r="K36" s="331"/>
      <c r="L36" s="332"/>
    </row>
    <row r="37" spans="2:12" ht="18" customHeight="1">
      <c r="B37" s="16">
        <v>27.5</v>
      </c>
      <c r="C37" s="38"/>
      <c r="D37" s="300"/>
      <c r="E37" s="41"/>
      <c r="F37" s="1"/>
      <c r="G37" s="333"/>
      <c r="H37" s="331"/>
      <c r="I37" s="331"/>
      <c r="J37" s="331"/>
      <c r="K37" s="331"/>
      <c r="L37" s="332"/>
    </row>
    <row r="38" spans="2:12" ht="18" customHeight="1">
      <c r="B38" s="17">
        <v>28</v>
      </c>
      <c r="C38" s="39"/>
      <c r="D38" s="300"/>
      <c r="E38" s="42"/>
      <c r="F38" s="1"/>
      <c r="G38" s="333"/>
      <c r="H38" s="331"/>
      <c r="I38" s="331"/>
      <c r="J38" s="331"/>
      <c r="K38" s="331"/>
      <c r="L38" s="332"/>
    </row>
    <row r="39" spans="2:12" ht="18" customHeight="1">
      <c r="B39" s="16">
        <v>28.5</v>
      </c>
      <c r="C39" s="38"/>
      <c r="D39" s="300"/>
      <c r="E39" s="41"/>
      <c r="F39" s="1"/>
      <c r="G39" s="334"/>
      <c r="H39" s="335"/>
      <c r="I39" s="335"/>
      <c r="J39" s="335"/>
      <c r="K39" s="335"/>
      <c r="L39" s="336"/>
    </row>
    <row r="40" spans="2:12" ht="18" customHeight="1">
      <c r="B40" s="17">
        <v>29</v>
      </c>
      <c r="C40" s="39"/>
      <c r="D40" s="300"/>
      <c r="E40" s="42"/>
      <c r="F40" s="1"/>
      <c r="G40" s="243" t="s">
        <v>39</v>
      </c>
      <c r="H40" s="243"/>
      <c r="I40" s="243"/>
      <c r="J40" s="243"/>
      <c r="K40" s="243"/>
      <c r="L40" s="243"/>
    </row>
    <row r="41" spans="2:12" ht="18" customHeight="1">
      <c r="B41" s="16">
        <v>29.5</v>
      </c>
      <c r="C41" s="38"/>
      <c r="D41" s="300"/>
      <c r="E41" s="41"/>
      <c r="F41" s="1"/>
      <c r="G41" s="307" t="s">
        <v>40</v>
      </c>
      <c r="H41" s="307"/>
      <c r="I41" s="307"/>
      <c r="J41" s="307"/>
      <c r="K41" s="307"/>
      <c r="L41" s="307"/>
    </row>
    <row r="42" spans="2:12" ht="18" customHeight="1" thickBot="1">
      <c r="B42" s="19">
        <v>30</v>
      </c>
      <c r="C42" s="44"/>
      <c r="D42" s="301"/>
      <c r="E42" s="45"/>
      <c r="F42" s="1"/>
      <c r="G42" s="307" t="s">
        <v>41</v>
      </c>
      <c r="H42" s="307"/>
      <c r="I42" s="307"/>
      <c r="J42" s="307"/>
      <c r="K42" s="307"/>
      <c r="L42" s="307"/>
    </row>
    <row r="43" spans="2:12" ht="18" customHeight="1" thickTop="1" thickBot="1">
      <c r="B43" s="14" t="s">
        <v>3</v>
      </c>
      <c r="C43" s="14">
        <f>SUM(C12:C42)</f>
        <v>0</v>
      </c>
      <c r="D43" s="52">
        <f>SUM(D12:D32)</f>
        <v>0</v>
      </c>
      <c r="E43" s="22">
        <f>SUM(E24,E26,E28,E30,E32,E34,E36,E38,E40,E42)</f>
        <v>0</v>
      </c>
      <c r="F43" s="1"/>
      <c r="G43" s="307" t="s">
        <v>42</v>
      </c>
      <c r="H43" s="307"/>
      <c r="I43" s="307"/>
      <c r="J43" s="307"/>
      <c r="K43" s="307"/>
      <c r="L43" s="307"/>
    </row>
    <row r="44" spans="2:12">
      <c r="C44" s="3"/>
      <c r="F44" s="1"/>
    </row>
    <row r="45" spans="2:12">
      <c r="C45" s="3"/>
      <c r="F45" s="1"/>
    </row>
    <row r="46" spans="2:12">
      <c r="C46" s="3"/>
      <c r="F46" s="1"/>
    </row>
    <row r="47" spans="2:12">
      <c r="C47" s="3"/>
      <c r="F47" s="1"/>
    </row>
    <row r="48" spans="2:12">
      <c r="C48" s="3"/>
      <c r="F48" s="1"/>
    </row>
  </sheetData>
  <mergeCells count="34">
    <mergeCell ref="G43:L43"/>
    <mergeCell ref="G32:L39"/>
    <mergeCell ref="G27:L29"/>
    <mergeCell ref="G17:L17"/>
    <mergeCell ref="G18:L18"/>
    <mergeCell ref="G19:L19"/>
    <mergeCell ref="H21:L21"/>
    <mergeCell ref="G25:L26"/>
    <mergeCell ref="G22:L23"/>
    <mergeCell ref="E12:E23"/>
    <mergeCell ref="C9:D9"/>
    <mergeCell ref="C10:D10"/>
    <mergeCell ref="H1:M1"/>
    <mergeCell ref="B1:G1"/>
    <mergeCell ref="B2:L2"/>
    <mergeCell ref="G3:K3"/>
    <mergeCell ref="D4:K4"/>
    <mergeCell ref="D3:F3"/>
    <mergeCell ref="E6:K6"/>
    <mergeCell ref="G16:L16"/>
    <mergeCell ref="D5:K5"/>
    <mergeCell ref="D33:D42"/>
    <mergeCell ref="C7:E7"/>
    <mergeCell ref="C5:C6"/>
    <mergeCell ref="G15:L15"/>
    <mergeCell ref="H14:I14"/>
    <mergeCell ref="G40:L40"/>
    <mergeCell ref="G41:L41"/>
    <mergeCell ref="G42:L42"/>
    <mergeCell ref="C8:D8"/>
    <mergeCell ref="G11:I11"/>
    <mergeCell ref="G12:I12"/>
    <mergeCell ref="G13:I13"/>
    <mergeCell ref="I8:K8"/>
  </mergeCells>
  <phoneticPr fontId="1"/>
  <pageMargins left="0.70866141732283472"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431D-E9E4-4F2E-AB6D-0C6FB81BC197}">
  <sheetPr>
    <tabColor rgb="FFFFFF00"/>
  </sheetPr>
  <dimension ref="A1:Y50"/>
  <sheetViews>
    <sheetView topLeftCell="A13" workbookViewId="0">
      <selection activeCell="J18" sqref="J18"/>
    </sheetView>
  </sheetViews>
  <sheetFormatPr defaultRowHeight="21" customHeight="1"/>
  <cols>
    <col min="1" max="1" width="4.625" style="59" customWidth="1"/>
    <col min="2" max="2" width="9.5" style="59" customWidth="1"/>
    <col min="3" max="3" width="6.625" style="59" customWidth="1"/>
    <col min="4" max="4" width="5.625" style="59" customWidth="1"/>
    <col min="5" max="5" width="3.125" style="59" customWidth="1"/>
    <col min="6" max="6" width="8.625" style="59" customWidth="1"/>
    <col min="7" max="7" width="5.625" style="59" customWidth="1"/>
    <col min="8" max="8" width="3.125" style="59" customWidth="1"/>
    <col min="9" max="9" width="5.625" style="59" customWidth="1"/>
    <col min="10" max="10" width="5.625" style="60" customWidth="1"/>
    <col min="11" max="11" width="3.125" style="60" customWidth="1"/>
    <col min="12" max="13" width="5.625" style="60" customWidth="1"/>
    <col min="14" max="14" width="3.125" style="229" customWidth="1"/>
    <col min="15" max="16384" width="9" style="60"/>
  </cols>
  <sheetData>
    <row r="1" spans="1:25" ht="24" customHeight="1">
      <c r="J1" s="111"/>
      <c r="M1" s="238">
        <f ca="1">TODAY()</f>
        <v>44902</v>
      </c>
      <c r="N1" s="238"/>
      <c r="O1" s="238"/>
      <c r="P1" s="209"/>
    </row>
    <row r="2" spans="1:25" ht="24" customHeight="1">
      <c r="B2" s="376" t="s">
        <v>117</v>
      </c>
      <c r="C2" s="376"/>
      <c r="D2" s="376"/>
      <c r="E2" s="376"/>
      <c r="F2" s="376"/>
      <c r="G2" s="376"/>
      <c r="H2" s="376"/>
      <c r="I2" s="376"/>
      <c r="J2" s="376"/>
      <c r="K2" s="376"/>
      <c r="L2" s="376"/>
      <c r="M2" s="376"/>
      <c r="N2" s="376"/>
      <c r="O2" s="206"/>
      <c r="P2" s="209"/>
    </row>
    <row r="3" spans="1:25" ht="24" customHeight="1" thickBot="1">
      <c r="B3" s="61"/>
      <c r="C3" s="61"/>
      <c r="D3" s="61"/>
      <c r="E3" s="61"/>
      <c r="F3" s="200"/>
      <c r="G3" s="201"/>
      <c r="H3" s="116"/>
      <c r="I3" s="116"/>
      <c r="J3" s="111"/>
      <c r="P3" s="209"/>
    </row>
    <row r="4" spans="1:25" s="1" customFormat="1" ht="24" customHeight="1">
      <c r="A4" s="11"/>
      <c r="B4" s="175" t="s">
        <v>43</v>
      </c>
      <c r="C4" s="377">
        <v>44867</v>
      </c>
      <c r="D4" s="378"/>
      <c r="E4" s="378"/>
      <c r="F4" s="378"/>
      <c r="G4" s="378"/>
      <c r="H4" s="379" t="s">
        <v>112</v>
      </c>
      <c r="I4" s="379"/>
      <c r="J4" s="380" t="str">
        <f>'シート１ 利用申込表'!J9</f>
        <v>10:30～12:30</v>
      </c>
      <c r="K4" s="380"/>
      <c r="L4" s="380"/>
      <c r="M4" s="380"/>
      <c r="N4" s="381"/>
      <c r="O4" s="82"/>
      <c r="P4" s="209"/>
      <c r="Q4" s="97"/>
      <c r="R4" s="97"/>
      <c r="S4" s="95"/>
      <c r="T4" s="80"/>
      <c r="U4" s="83"/>
      <c r="V4" s="77"/>
      <c r="W4" s="35"/>
    </row>
    <row r="5" spans="1:25" s="1" customFormat="1" ht="24" customHeight="1">
      <c r="A5" s="11"/>
      <c r="B5" s="176" t="s">
        <v>87</v>
      </c>
      <c r="C5" s="371" t="str">
        <f>'シート１ 利用申込表'!C10:G10</f>
        <v>柏崎アクアパーク子供会</v>
      </c>
      <c r="D5" s="354"/>
      <c r="E5" s="354"/>
      <c r="F5" s="354"/>
      <c r="G5" s="354"/>
      <c r="H5" s="372" t="s">
        <v>102</v>
      </c>
      <c r="I5" s="372"/>
      <c r="J5" s="387" t="str">
        <f>'シート１ 利用申込表'!J10:N10</f>
        <v>柏崎　太郎</v>
      </c>
      <c r="K5" s="357"/>
      <c r="L5" s="357"/>
      <c r="M5" s="357"/>
      <c r="N5" s="373"/>
      <c r="O5" s="82"/>
      <c r="P5" s="209"/>
      <c r="Q5" s="97"/>
      <c r="R5" s="97"/>
      <c r="S5" s="95"/>
      <c r="T5" s="80"/>
      <c r="U5" s="83"/>
      <c r="V5" s="77"/>
      <c r="W5" s="35"/>
    </row>
    <row r="6" spans="1:25" s="1" customFormat="1" ht="24" customHeight="1">
      <c r="A6" s="11"/>
      <c r="B6" s="177" t="s">
        <v>51</v>
      </c>
      <c r="C6" s="388" t="str">
        <f>'シート１ 利用申込表'!C11:G11</f>
        <v>柏崎市学校町６－７３</v>
      </c>
      <c r="D6" s="357"/>
      <c r="E6" s="357"/>
      <c r="F6" s="357"/>
      <c r="G6" s="357"/>
      <c r="H6" s="285" t="s">
        <v>103</v>
      </c>
      <c r="I6" s="285"/>
      <c r="J6" s="389" t="str">
        <f>'シート１ 利用申込表'!J11:N11</f>
        <v>0257-22-5555</v>
      </c>
      <c r="K6" s="359"/>
      <c r="L6" s="359"/>
      <c r="M6" s="359"/>
      <c r="N6" s="360"/>
      <c r="O6" s="110"/>
      <c r="P6" s="209"/>
      <c r="Q6" s="99"/>
      <c r="R6" s="99"/>
      <c r="S6" s="99"/>
      <c r="T6" s="99"/>
      <c r="U6" s="99"/>
      <c r="V6" s="77"/>
      <c r="W6" s="35"/>
    </row>
    <row r="7" spans="1:25" s="1" customFormat="1" ht="24" customHeight="1">
      <c r="A7" s="11"/>
      <c r="B7" s="244" t="s">
        <v>104</v>
      </c>
      <c r="C7" s="212" t="s">
        <v>105</v>
      </c>
      <c r="D7" s="369">
        <f>'シート１ 利用申込表'!D12</f>
        <v>0</v>
      </c>
      <c r="E7" s="213"/>
      <c r="F7" s="214" t="s">
        <v>111</v>
      </c>
      <c r="G7" s="369">
        <f>'シート１ 利用申込表'!G12</f>
        <v>0</v>
      </c>
      <c r="H7" s="215"/>
      <c r="I7" s="384" t="s">
        <v>108</v>
      </c>
      <c r="J7" s="386">
        <f>'シート１ 利用申込表'!J12</f>
        <v>0</v>
      </c>
      <c r="K7" s="216"/>
      <c r="L7" s="286" t="s">
        <v>109</v>
      </c>
      <c r="M7" s="288">
        <f>D7+G7+J7</f>
        <v>0</v>
      </c>
      <c r="N7" s="230"/>
      <c r="O7" s="99"/>
      <c r="P7" s="209"/>
      <c r="Q7" s="99"/>
      <c r="R7" s="99"/>
      <c r="S7" s="99"/>
      <c r="T7" s="99"/>
      <c r="U7" s="77"/>
      <c r="V7" s="35"/>
    </row>
    <row r="8" spans="1:25" s="1" customFormat="1" ht="24" customHeight="1">
      <c r="A8" s="11"/>
      <c r="B8" s="245"/>
      <c r="C8" s="217" t="s">
        <v>107</v>
      </c>
      <c r="D8" s="370"/>
      <c r="E8" s="216" t="s">
        <v>44</v>
      </c>
      <c r="F8" s="218" t="s">
        <v>110</v>
      </c>
      <c r="G8" s="370"/>
      <c r="H8" s="219" t="s">
        <v>44</v>
      </c>
      <c r="I8" s="385"/>
      <c r="J8" s="370"/>
      <c r="K8" s="220" t="s">
        <v>44</v>
      </c>
      <c r="L8" s="287"/>
      <c r="M8" s="289"/>
      <c r="N8" s="231" t="s">
        <v>44</v>
      </c>
      <c r="O8" s="99"/>
      <c r="P8" s="209"/>
      <c r="Q8" s="99"/>
      <c r="R8" s="99"/>
      <c r="S8" s="99"/>
      <c r="T8" s="99"/>
      <c r="U8" s="77"/>
      <c r="V8" s="35"/>
    </row>
    <row r="9" spans="1:25" s="1" customFormat="1" ht="24" customHeight="1">
      <c r="A9" s="11"/>
      <c r="B9" s="244" t="s">
        <v>88</v>
      </c>
      <c r="C9" s="371" t="str">
        <f>'シート１ 利用申込表'!C14</f>
        <v>なし</v>
      </c>
      <c r="D9" s="354"/>
      <c r="E9" s="354"/>
      <c r="F9" s="221" t="s">
        <v>113</v>
      </c>
      <c r="G9" s="354" t="str">
        <f>'シート１ 利用申込表'!G14</f>
        <v>アイススケート</v>
      </c>
      <c r="H9" s="354"/>
      <c r="I9" s="354"/>
      <c r="J9" s="354"/>
      <c r="K9" s="174"/>
      <c r="L9" s="286" t="s">
        <v>109</v>
      </c>
      <c r="M9" s="288">
        <f>D10+G10+J10</f>
        <v>0</v>
      </c>
      <c r="N9" s="232"/>
      <c r="O9" s="160"/>
      <c r="P9" s="209"/>
      <c r="Q9" s="110"/>
      <c r="R9" s="99"/>
      <c r="S9" s="99"/>
      <c r="T9" s="99"/>
      <c r="U9" s="99"/>
      <c r="V9" s="99"/>
      <c r="W9" s="99"/>
      <c r="X9" s="77"/>
      <c r="Y9" s="35"/>
    </row>
    <row r="10" spans="1:25" s="1" customFormat="1" ht="24" customHeight="1">
      <c r="A10" s="11"/>
      <c r="B10" s="245"/>
      <c r="C10" s="222" t="s">
        <v>105</v>
      </c>
      <c r="D10" s="223">
        <f>'シート１ 利用申込表'!D15</f>
        <v>0</v>
      </c>
      <c r="E10" s="216" t="s">
        <v>44</v>
      </c>
      <c r="F10" s="224" t="s">
        <v>114</v>
      </c>
      <c r="G10" s="223">
        <f>'シート１ 利用申込表'!G15</f>
        <v>0</v>
      </c>
      <c r="H10" s="216" t="s">
        <v>44</v>
      </c>
      <c r="I10" s="225" t="s">
        <v>108</v>
      </c>
      <c r="J10" s="223">
        <f>'シート１ 利用申込表'!J15</f>
        <v>0</v>
      </c>
      <c r="K10" s="216" t="s">
        <v>44</v>
      </c>
      <c r="L10" s="287"/>
      <c r="M10" s="290"/>
      <c r="N10" s="231" t="s">
        <v>44</v>
      </c>
      <c r="O10" s="160"/>
      <c r="P10" s="209"/>
      <c r="Q10" s="110"/>
      <c r="R10" s="99"/>
      <c r="S10" s="99"/>
      <c r="T10" s="99"/>
      <c r="U10" s="99"/>
      <c r="V10" s="99"/>
      <c r="W10" s="99"/>
      <c r="X10" s="77"/>
      <c r="Y10" s="35"/>
    </row>
    <row r="11" spans="1:25" s="1" customFormat="1" ht="24" customHeight="1">
      <c r="B11" s="191" t="s">
        <v>81</v>
      </c>
      <c r="C11" s="356" t="str">
        <f>'シート１ 利用申込表'!C16:I16</f>
        <v>例　10:30～11:15</v>
      </c>
      <c r="D11" s="357"/>
      <c r="E11" s="357"/>
      <c r="F11" s="357"/>
      <c r="G11" s="357"/>
      <c r="H11" s="357"/>
      <c r="I11" s="357"/>
      <c r="J11" s="357"/>
      <c r="K11" s="358"/>
      <c r="L11" s="361">
        <f>'シート１ 利用申込表'!L17</f>
        <v>0</v>
      </c>
      <c r="M11" s="362"/>
      <c r="N11" s="233"/>
      <c r="O11" s="95"/>
      <c r="P11" s="209"/>
      <c r="Q11" s="95"/>
      <c r="R11" s="95"/>
      <c r="S11" s="95"/>
      <c r="T11" s="95"/>
      <c r="U11" s="67"/>
      <c r="V11" s="35"/>
    </row>
    <row r="12" spans="1:25" s="1" customFormat="1" ht="24" customHeight="1">
      <c r="B12" s="382" t="s">
        <v>66</v>
      </c>
      <c r="C12" s="383"/>
      <c r="D12" s="383"/>
      <c r="E12" s="383"/>
      <c r="F12" s="383"/>
      <c r="G12" s="383"/>
      <c r="H12" s="383"/>
      <c r="I12" s="383"/>
      <c r="J12" s="172"/>
      <c r="K12" s="172"/>
      <c r="L12" s="363"/>
      <c r="M12" s="364"/>
      <c r="N12" s="352" t="s">
        <v>44</v>
      </c>
      <c r="O12" s="67"/>
      <c r="P12" s="209"/>
      <c r="Q12" s="84"/>
      <c r="R12" s="84"/>
      <c r="S12" s="108"/>
      <c r="T12" s="108"/>
      <c r="U12" s="85"/>
      <c r="V12" s="86"/>
      <c r="W12" s="86"/>
      <c r="X12" s="67"/>
      <c r="Y12" s="35"/>
    </row>
    <row r="13" spans="1:25" s="1" customFormat="1" ht="24" customHeight="1">
      <c r="B13" s="203" t="s">
        <v>67</v>
      </c>
      <c r="C13" s="70"/>
      <c r="D13" s="70"/>
      <c r="E13" s="70"/>
      <c r="F13" s="70"/>
      <c r="G13" s="70"/>
      <c r="H13" s="70"/>
      <c r="I13" s="70"/>
      <c r="J13" s="70"/>
      <c r="K13" s="70"/>
      <c r="L13" s="363"/>
      <c r="M13" s="364"/>
      <c r="N13" s="352"/>
      <c r="O13" s="67"/>
      <c r="P13" s="209"/>
      <c r="Q13" s="84"/>
      <c r="R13" s="84"/>
      <c r="S13" s="108"/>
      <c r="T13" s="108"/>
      <c r="U13" s="109"/>
      <c r="V13" s="86"/>
      <c r="W13" s="86"/>
      <c r="X13" s="67"/>
      <c r="Y13" s="35"/>
    </row>
    <row r="14" spans="1:25" s="1" customFormat="1" ht="24" customHeight="1" thickBot="1">
      <c r="B14" s="204" t="s">
        <v>68</v>
      </c>
      <c r="C14" s="205"/>
      <c r="D14" s="205"/>
      <c r="E14" s="205"/>
      <c r="F14" s="205"/>
      <c r="G14" s="205"/>
      <c r="H14" s="205"/>
      <c r="I14" s="205"/>
      <c r="J14" s="205"/>
      <c r="K14" s="205"/>
      <c r="L14" s="365"/>
      <c r="M14" s="366"/>
      <c r="N14" s="353"/>
      <c r="O14" s="67"/>
      <c r="P14" s="209"/>
      <c r="Q14" s="87"/>
      <c r="R14" s="87"/>
      <c r="S14" s="88"/>
      <c r="T14" s="88"/>
      <c r="U14" s="89"/>
      <c r="V14" s="90"/>
      <c r="W14" s="90"/>
      <c r="X14" s="67"/>
      <c r="Y14" s="35"/>
    </row>
    <row r="15" spans="1:25" ht="24" customHeight="1">
      <c r="B15" s="84"/>
      <c r="C15" s="84"/>
      <c r="D15" s="84"/>
      <c r="E15" s="84"/>
      <c r="F15" s="84"/>
      <c r="G15" s="84"/>
      <c r="H15" s="84"/>
      <c r="I15" s="84"/>
      <c r="J15" s="172"/>
      <c r="K15" s="172"/>
      <c r="P15" s="209"/>
    </row>
    <row r="16" spans="1:25" ht="24" customHeight="1">
      <c r="B16" s="84"/>
      <c r="C16" s="84"/>
      <c r="D16" s="84"/>
      <c r="E16" s="84"/>
      <c r="F16" s="84"/>
      <c r="G16" s="84"/>
      <c r="H16" s="84"/>
      <c r="I16" s="84"/>
      <c r="J16" s="172"/>
      <c r="K16" s="172"/>
      <c r="P16" s="209"/>
    </row>
    <row r="17" spans="1:16" ht="18.75" customHeight="1">
      <c r="B17" s="226"/>
      <c r="C17" s="226"/>
      <c r="D17" s="226"/>
      <c r="E17" s="226"/>
      <c r="F17" s="226"/>
      <c r="G17" s="226"/>
      <c r="H17" s="226"/>
      <c r="I17" s="226"/>
      <c r="J17" s="226"/>
      <c r="K17" s="226"/>
      <c r="L17" s="227"/>
      <c r="M17" s="227"/>
      <c r="N17" s="234"/>
      <c r="P17" s="209"/>
    </row>
    <row r="18" spans="1:16" ht="24" customHeight="1">
      <c r="B18" s="70"/>
      <c r="C18" s="70"/>
      <c r="D18" s="70"/>
      <c r="E18" s="70"/>
      <c r="F18" s="70"/>
      <c r="G18" s="70"/>
      <c r="H18" s="70"/>
      <c r="I18" s="70"/>
      <c r="J18" s="70"/>
      <c r="K18" s="70"/>
      <c r="P18" s="209"/>
    </row>
    <row r="19" spans="1:16" ht="24" customHeight="1">
      <c r="J19" s="111"/>
      <c r="M19" s="238">
        <f ca="1">TODAY()</f>
        <v>44902</v>
      </c>
      <c r="N19" s="238"/>
      <c r="O19" s="238"/>
      <c r="P19" s="209"/>
    </row>
    <row r="20" spans="1:16" ht="24" customHeight="1">
      <c r="B20" s="376" t="s">
        <v>115</v>
      </c>
      <c r="C20" s="376"/>
      <c r="D20" s="376"/>
      <c r="E20" s="376"/>
      <c r="F20" s="376"/>
      <c r="G20" s="376"/>
      <c r="H20" s="376"/>
      <c r="I20" s="376"/>
      <c r="J20" s="376"/>
      <c r="K20" s="376"/>
      <c r="L20" s="376"/>
      <c r="M20" s="376"/>
      <c r="N20" s="376"/>
      <c r="O20" s="206"/>
      <c r="P20" s="209"/>
    </row>
    <row r="21" spans="1:16" ht="24" customHeight="1" thickBot="1">
      <c r="B21" s="170"/>
      <c r="C21" s="170"/>
      <c r="D21" s="170"/>
      <c r="E21" s="170"/>
      <c r="F21" s="200"/>
      <c r="G21" s="201"/>
      <c r="H21" s="116"/>
      <c r="I21" s="116"/>
      <c r="J21" s="111"/>
      <c r="P21" s="209"/>
    </row>
    <row r="22" spans="1:16" ht="24" customHeight="1">
      <c r="A22" s="11"/>
      <c r="B22" s="175" t="s">
        <v>43</v>
      </c>
      <c r="C22" s="377">
        <f>C4</f>
        <v>44867</v>
      </c>
      <c r="D22" s="378"/>
      <c r="E22" s="378"/>
      <c r="F22" s="378"/>
      <c r="G22" s="378"/>
      <c r="H22" s="379" t="s">
        <v>112</v>
      </c>
      <c r="I22" s="379"/>
      <c r="J22" s="380" t="str">
        <f>J4</f>
        <v>10:30～12:30</v>
      </c>
      <c r="K22" s="380"/>
      <c r="L22" s="380"/>
      <c r="M22" s="380"/>
      <c r="N22" s="381"/>
      <c r="O22" s="82"/>
      <c r="P22" s="209"/>
    </row>
    <row r="23" spans="1:16" ht="24" customHeight="1">
      <c r="A23" s="11"/>
      <c r="B23" s="176" t="s">
        <v>87</v>
      </c>
      <c r="C23" s="371" t="str">
        <f>C5</f>
        <v>柏崎アクアパーク子供会</v>
      </c>
      <c r="D23" s="354"/>
      <c r="E23" s="354"/>
      <c r="F23" s="354"/>
      <c r="G23" s="354"/>
      <c r="H23" s="372" t="s">
        <v>102</v>
      </c>
      <c r="I23" s="372"/>
      <c r="J23" s="357" t="str">
        <f>J5</f>
        <v>柏崎　太郎</v>
      </c>
      <c r="K23" s="357"/>
      <c r="L23" s="357"/>
      <c r="M23" s="357"/>
      <c r="N23" s="373"/>
      <c r="O23" s="82"/>
      <c r="P23" s="209"/>
    </row>
    <row r="24" spans="1:16" ht="24" customHeight="1">
      <c r="A24" s="11"/>
      <c r="B24" s="177" t="s">
        <v>51</v>
      </c>
      <c r="C24" s="356" t="str">
        <f>C6</f>
        <v>柏崎市学校町６－７３</v>
      </c>
      <c r="D24" s="357"/>
      <c r="E24" s="357"/>
      <c r="F24" s="357"/>
      <c r="G24" s="357"/>
      <c r="H24" s="285" t="s">
        <v>103</v>
      </c>
      <c r="I24" s="285"/>
      <c r="J24" s="359" t="str">
        <f>J6</f>
        <v>0257-22-5555</v>
      </c>
      <c r="K24" s="359"/>
      <c r="L24" s="359"/>
      <c r="M24" s="359"/>
      <c r="N24" s="360"/>
      <c r="O24" s="110"/>
      <c r="P24" s="209"/>
    </row>
    <row r="25" spans="1:16" ht="24" customHeight="1">
      <c r="A25" s="11"/>
      <c r="B25" s="244" t="s">
        <v>104</v>
      </c>
      <c r="C25" s="212" t="s">
        <v>105</v>
      </c>
      <c r="D25" s="369">
        <f>D7</f>
        <v>0</v>
      </c>
      <c r="E25" s="213"/>
      <c r="F25" s="214" t="s">
        <v>111</v>
      </c>
      <c r="G25" s="369">
        <f>G7</f>
        <v>0</v>
      </c>
      <c r="H25" s="215"/>
      <c r="I25" s="384" t="s">
        <v>108</v>
      </c>
      <c r="J25" s="369">
        <f>J7</f>
        <v>0</v>
      </c>
      <c r="K25" s="216"/>
      <c r="L25" s="286" t="s">
        <v>109</v>
      </c>
      <c r="M25" s="288">
        <f>D25+G25+J25</f>
        <v>0</v>
      </c>
      <c r="N25" s="230"/>
      <c r="O25" s="99"/>
      <c r="P25" s="209"/>
    </row>
    <row r="26" spans="1:16" ht="24" customHeight="1">
      <c r="A26" s="11"/>
      <c r="B26" s="245"/>
      <c r="C26" s="217" t="s">
        <v>107</v>
      </c>
      <c r="D26" s="370"/>
      <c r="E26" s="216" t="s">
        <v>44</v>
      </c>
      <c r="F26" s="218" t="s">
        <v>110</v>
      </c>
      <c r="G26" s="370"/>
      <c r="H26" s="219" t="s">
        <v>44</v>
      </c>
      <c r="I26" s="385"/>
      <c r="J26" s="370"/>
      <c r="K26" s="220" t="s">
        <v>44</v>
      </c>
      <c r="L26" s="287"/>
      <c r="M26" s="289"/>
      <c r="N26" s="231" t="s">
        <v>44</v>
      </c>
      <c r="O26" s="99"/>
      <c r="P26" s="209"/>
    </row>
    <row r="27" spans="1:16" ht="24" customHeight="1">
      <c r="A27" s="11"/>
      <c r="B27" s="244" t="s">
        <v>88</v>
      </c>
      <c r="C27" s="371" t="str">
        <f>C9</f>
        <v>なし</v>
      </c>
      <c r="D27" s="354"/>
      <c r="E27" s="354"/>
      <c r="F27" s="221" t="s">
        <v>113</v>
      </c>
      <c r="G27" s="354" t="str">
        <f>G9</f>
        <v>アイススケート</v>
      </c>
      <c r="H27" s="354"/>
      <c r="I27" s="354"/>
      <c r="J27" s="354"/>
      <c r="K27" s="355"/>
      <c r="L27" s="286" t="s">
        <v>109</v>
      </c>
      <c r="M27" s="288">
        <f>D28+G28+J28</f>
        <v>0</v>
      </c>
      <c r="N27" s="232"/>
      <c r="O27" s="160"/>
      <c r="P27" s="209"/>
    </row>
    <row r="28" spans="1:16" ht="24" customHeight="1">
      <c r="A28" s="11"/>
      <c r="B28" s="245"/>
      <c r="C28" s="222" t="s">
        <v>105</v>
      </c>
      <c r="D28" s="223">
        <f>D10</f>
        <v>0</v>
      </c>
      <c r="E28" s="216" t="s">
        <v>44</v>
      </c>
      <c r="F28" s="224" t="s">
        <v>114</v>
      </c>
      <c r="G28" s="223">
        <f>G10</f>
        <v>0</v>
      </c>
      <c r="H28" s="216" t="s">
        <v>44</v>
      </c>
      <c r="I28" s="225" t="s">
        <v>108</v>
      </c>
      <c r="J28" s="223">
        <f>J10</f>
        <v>0</v>
      </c>
      <c r="K28" s="216" t="s">
        <v>44</v>
      </c>
      <c r="L28" s="287"/>
      <c r="M28" s="290"/>
      <c r="N28" s="231" t="s">
        <v>44</v>
      </c>
      <c r="O28" s="160"/>
      <c r="P28" s="209"/>
    </row>
    <row r="29" spans="1:16" ht="24" customHeight="1">
      <c r="A29" s="1"/>
      <c r="B29" s="178" t="s">
        <v>81</v>
      </c>
      <c r="C29" s="356" t="str">
        <f>C11</f>
        <v>例　10:30～11:15</v>
      </c>
      <c r="D29" s="357"/>
      <c r="E29" s="357"/>
      <c r="F29" s="357"/>
      <c r="G29" s="357"/>
      <c r="H29" s="357"/>
      <c r="I29" s="357"/>
      <c r="J29" s="357"/>
      <c r="K29" s="358"/>
      <c r="L29" s="374">
        <f>L11</f>
        <v>0</v>
      </c>
      <c r="M29" s="375"/>
      <c r="N29" s="235" t="s">
        <v>44</v>
      </c>
      <c r="O29" s="95"/>
      <c r="P29" s="209"/>
    </row>
    <row r="30" spans="1:16" ht="45.75" customHeight="1">
      <c r="A30" s="1"/>
      <c r="B30" s="367">
        <v>1</v>
      </c>
      <c r="C30" s="348"/>
      <c r="D30" s="348"/>
      <c r="E30" s="348"/>
      <c r="F30" s="348"/>
      <c r="G30" s="348">
        <v>2</v>
      </c>
      <c r="H30" s="348"/>
      <c r="I30" s="348"/>
      <c r="J30" s="348"/>
      <c r="K30" s="348"/>
      <c r="L30" s="348"/>
      <c r="M30" s="348"/>
      <c r="N30" s="349"/>
      <c r="O30" s="67"/>
      <c r="P30" s="209"/>
    </row>
    <row r="31" spans="1:16" ht="45.75" customHeight="1" thickBot="1">
      <c r="A31" s="1"/>
      <c r="B31" s="368">
        <v>3</v>
      </c>
      <c r="C31" s="350"/>
      <c r="D31" s="350"/>
      <c r="E31" s="350"/>
      <c r="F31" s="350"/>
      <c r="G31" s="350">
        <v>4</v>
      </c>
      <c r="H31" s="350"/>
      <c r="I31" s="350"/>
      <c r="J31" s="350"/>
      <c r="K31" s="350"/>
      <c r="L31" s="350"/>
      <c r="M31" s="350"/>
      <c r="N31" s="351"/>
      <c r="O31" s="67"/>
      <c r="P31" s="209"/>
    </row>
    <row r="32" spans="1:16" ht="15" customHeight="1">
      <c r="A32" s="1"/>
      <c r="B32" s="70"/>
      <c r="C32" s="70"/>
      <c r="D32" s="70"/>
      <c r="E32" s="70"/>
      <c r="F32" s="70"/>
      <c r="G32" s="70"/>
      <c r="H32" s="70"/>
      <c r="I32" s="70"/>
      <c r="J32" s="70"/>
      <c r="K32" s="70"/>
      <c r="L32" s="210"/>
      <c r="M32" s="210"/>
      <c r="N32" s="236"/>
      <c r="O32" s="67"/>
      <c r="P32" s="209"/>
    </row>
    <row r="33" spans="1:16" ht="19.5" customHeight="1">
      <c r="B33" s="84"/>
      <c r="C33" s="84"/>
      <c r="D33" s="84"/>
      <c r="E33" s="84"/>
      <c r="F33" s="84"/>
      <c r="G33" s="84"/>
      <c r="H33" s="84"/>
      <c r="I33" s="84"/>
      <c r="J33" s="172"/>
      <c r="K33" s="172"/>
      <c r="P33" s="209"/>
    </row>
    <row r="34" spans="1:16" ht="24" customHeight="1">
      <c r="B34" s="70"/>
      <c r="C34" s="70"/>
      <c r="D34" s="70"/>
      <c r="E34" s="70"/>
      <c r="F34" s="70"/>
      <c r="G34" s="70"/>
      <c r="H34" s="70"/>
      <c r="I34" s="70"/>
      <c r="J34" s="70"/>
      <c r="K34" s="70"/>
      <c r="P34" s="209"/>
    </row>
    <row r="35" spans="1:16" ht="21" customHeight="1">
      <c r="B35" s="70"/>
      <c r="C35" s="70"/>
      <c r="D35" s="70"/>
      <c r="E35" s="70"/>
      <c r="F35" s="70"/>
      <c r="G35" s="70"/>
      <c r="H35" s="70"/>
      <c r="I35" s="70"/>
      <c r="J35" s="70"/>
      <c r="K35" s="70"/>
      <c r="P35" s="209"/>
    </row>
    <row r="36" spans="1:16" ht="21" customHeight="1">
      <c r="B36" s="112"/>
      <c r="C36" s="112"/>
      <c r="D36" s="113"/>
      <c r="E36" s="113"/>
      <c r="F36" s="114"/>
      <c r="G36" s="115"/>
      <c r="H36" s="115"/>
      <c r="J36" s="111"/>
      <c r="P36" s="209"/>
    </row>
    <row r="37" spans="1:16" ht="21" customHeight="1">
      <c r="B37" s="166"/>
      <c r="C37" s="166"/>
      <c r="D37" s="167"/>
      <c r="E37" s="167"/>
      <c r="F37" s="168"/>
      <c r="G37" s="169"/>
      <c r="H37" s="169"/>
      <c r="J37" s="111"/>
      <c r="P37" s="209"/>
    </row>
    <row r="38" spans="1:16" ht="21" customHeight="1">
      <c r="B38" s="208"/>
      <c r="C38" s="208"/>
      <c r="D38" s="208"/>
      <c r="E38" s="208"/>
      <c r="F38" s="208"/>
      <c r="G38" s="208"/>
      <c r="H38" s="208"/>
      <c r="J38" s="111"/>
    </row>
    <row r="39" spans="1:16" ht="21" customHeight="1">
      <c r="E39" s="63"/>
      <c r="F39" s="63"/>
      <c r="G39" s="63"/>
      <c r="H39" s="63"/>
      <c r="I39" s="64"/>
      <c r="J39" s="111"/>
    </row>
    <row r="40" spans="1:16" ht="21" customHeight="1">
      <c r="I40" s="64"/>
      <c r="J40" s="111"/>
    </row>
    <row r="41" spans="1:16" ht="21" customHeight="1">
      <c r="I41" s="64"/>
    </row>
    <row r="42" spans="1:16" ht="21" customHeight="1">
      <c r="I42" s="64"/>
    </row>
    <row r="43" spans="1:16" ht="21" customHeight="1">
      <c r="I43" s="64"/>
    </row>
    <row r="44" spans="1:16" ht="21" customHeight="1">
      <c r="I44" s="62"/>
    </row>
    <row r="45" spans="1:16" ht="21" customHeight="1">
      <c r="A45" s="65" t="s">
        <v>71</v>
      </c>
      <c r="I45" s="62"/>
    </row>
    <row r="46" spans="1:16" ht="21" customHeight="1">
      <c r="A46" s="65" t="s">
        <v>72</v>
      </c>
    </row>
    <row r="47" spans="1:16" ht="21" customHeight="1">
      <c r="A47" s="65" t="s">
        <v>73</v>
      </c>
    </row>
    <row r="48" spans="1:16" ht="21" customHeight="1">
      <c r="A48" s="65" t="s">
        <v>74</v>
      </c>
    </row>
    <row r="49" spans="1:1" ht="21" customHeight="1">
      <c r="A49" s="65" t="s">
        <v>75</v>
      </c>
    </row>
    <row r="50" spans="1:1" ht="21" customHeight="1">
      <c r="A50" s="65"/>
    </row>
  </sheetData>
  <mergeCells count="56">
    <mergeCell ref="B7:B8"/>
    <mergeCell ref="D7:D8"/>
    <mergeCell ref="G7:G8"/>
    <mergeCell ref="C4:G4"/>
    <mergeCell ref="H4:I4"/>
    <mergeCell ref="B25:B26"/>
    <mergeCell ref="D25:D26"/>
    <mergeCell ref="G25:G26"/>
    <mergeCell ref="I25:I26"/>
    <mergeCell ref="C9:E9"/>
    <mergeCell ref="C11:K11"/>
    <mergeCell ref="M9:M10"/>
    <mergeCell ref="J4:N4"/>
    <mergeCell ref="C5:G5"/>
    <mergeCell ref="H5:I5"/>
    <mergeCell ref="J5:N5"/>
    <mergeCell ref="C6:G6"/>
    <mergeCell ref="H6:I6"/>
    <mergeCell ref="J6:N6"/>
    <mergeCell ref="L29:M29"/>
    <mergeCell ref="M1:O1"/>
    <mergeCell ref="B2:N2"/>
    <mergeCell ref="M19:O19"/>
    <mergeCell ref="B20:N20"/>
    <mergeCell ref="C22:G22"/>
    <mergeCell ref="H22:I22"/>
    <mergeCell ref="J22:N22"/>
    <mergeCell ref="B12:I12"/>
    <mergeCell ref="I7:I8"/>
    <mergeCell ref="J7:J8"/>
    <mergeCell ref="L7:L8"/>
    <mergeCell ref="M7:M8"/>
    <mergeCell ref="B9:B10"/>
    <mergeCell ref="G9:J9"/>
    <mergeCell ref="L9:L10"/>
    <mergeCell ref="C23:G23"/>
    <mergeCell ref="H23:I23"/>
    <mergeCell ref="J23:N23"/>
    <mergeCell ref="C24:G24"/>
    <mergeCell ref="H24:I24"/>
    <mergeCell ref="G30:N30"/>
    <mergeCell ref="G31:N31"/>
    <mergeCell ref="N12:N14"/>
    <mergeCell ref="G27:K27"/>
    <mergeCell ref="C29:K29"/>
    <mergeCell ref="J24:N24"/>
    <mergeCell ref="L11:M14"/>
    <mergeCell ref="B30:F30"/>
    <mergeCell ref="B31:F31"/>
    <mergeCell ref="J25:J26"/>
    <mergeCell ref="L25:L26"/>
    <mergeCell ref="M25:M26"/>
    <mergeCell ref="B27:B28"/>
    <mergeCell ref="C27:E27"/>
    <mergeCell ref="L27:L28"/>
    <mergeCell ref="M27:M28"/>
  </mergeCells>
  <phoneticPr fontId="1"/>
  <pageMargins left="0.70866141732283472"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30"/>
  <sheetViews>
    <sheetView topLeftCell="A4" workbookViewId="0">
      <selection activeCell="F9" sqref="F9:K9"/>
    </sheetView>
  </sheetViews>
  <sheetFormatPr defaultColWidth="9" defaultRowHeight="13.5"/>
  <cols>
    <col min="1" max="1" width="4.125" style="122" customWidth="1"/>
    <col min="2" max="2" width="14.5" style="122" customWidth="1"/>
    <col min="3" max="3" width="6.875" style="122" customWidth="1"/>
    <col min="4" max="4" width="7.875" style="122" customWidth="1"/>
    <col min="5" max="6" width="6.25" style="122" customWidth="1"/>
    <col min="7" max="7" width="4.375" style="122" customWidth="1"/>
    <col min="8" max="10" width="9.125" style="122" customWidth="1"/>
    <col min="11" max="11" width="4.5" style="122" customWidth="1"/>
    <col min="12" max="12" width="2.375" style="122" customWidth="1"/>
    <col min="13" max="13" width="3.25" style="122" customWidth="1"/>
    <col min="14" max="16384" width="9" style="122"/>
  </cols>
  <sheetData>
    <row r="1" spans="1:16" ht="23.25" customHeight="1">
      <c r="H1" s="123" t="s">
        <v>47</v>
      </c>
      <c r="I1" s="123" t="s">
        <v>48</v>
      </c>
      <c r="J1" s="123" t="s">
        <v>49</v>
      </c>
      <c r="K1" s="124"/>
    </row>
    <row r="2" spans="1:16" ht="45.75" customHeight="1">
      <c r="H2" s="125"/>
      <c r="I2" s="125"/>
      <c r="J2" s="126"/>
      <c r="K2" s="124"/>
    </row>
    <row r="3" spans="1:16" ht="21.75" customHeight="1"/>
    <row r="4" spans="1:16" ht="30.75" customHeight="1">
      <c r="B4" s="399" t="s">
        <v>92</v>
      </c>
      <c r="C4" s="399"/>
      <c r="D4" s="399"/>
      <c r="E4" s="399"/>
      <c r="F4" s="399"/>
      <c r="G4" s="399"/>
      <c r="H4" s="399"/>
      <c r="I4" s="399"/>
      <c r="J4" s="399"/>
      <c r="K4" s="399"/>
    </row>
    <row r="5" spans="1:16" ht="30.75" customHeight="1">
      <c r="B5" s="127"/>
      <c r="C5" s="127"/>
      <c r="D5" s="127"/>
      <c r="E5" s="127"/>
      <c r="F5" s="127"/>
      <c r="G5" s="127"/>
      <c r="H5" s="127"/>
      <c r="I5" s="127"/>
      <c r="J5" s="127"/>
      <c r="K5" s="127"/>
    </row>
    <row r="6" spans="1:16" ht="23.25" customHeight="1">
      <c r="H6" s="400">
        <f ca="1">TODAY()</f>
        <v>44902</v>
      </c>
      <c r="I6" s="400"/>
      <c r="J6" s="400"/>
      <c r="K6" s="400"/>
    </row>
    <row r="7" spans="1:16" ht="20.25" customHeight="1">
      <c r="A7" s="128"/>
      <c r="B7" s="128"/>
      <c r="C7" s="128"/>
      <c r="D7" s="128"/>
      <c r="E7" s="128"/>
      <c r="F7" s="128"/>
      <c r="H7" s="129"/>
      <c r="I7" s="129"/>
      <c r="J7" s="129"/>
    </row>
    <row r="8" spans="1:16" ht="39" customHeight="1">
      <c r="A8" s="128"/>
      <c r="B8" s="124"/>
      <c r="C8" s="124"/>
      <c r="D8" s="401" t="s">
        <v>51</v>
      </c>
      <c r="E8" s="401"/>
      <c r="F8" s="399" t="str">
        <f>'シート１ 利用申込表'!C11</f>
        <v>柏崎市学校町６－７３</v>
      </c>
      <c r="G8" s="399"/>
      <c r="H8" s="399"/>
      <c r="I8" s="399"/>
      <c r="J8" s="399"/>
      <c r="K8" s="399"/>
    </row>
    <row r="9" spans="1:16" ht="38.25" customHeight="1">
      <c r="A9" s="128"/>
      <c r="B9" s="130"/>
      <c r="C9" s="130"/>
      <c r="D9" s="401" t="s">
        <v>50</v>
      </c>
      <c r="E9" s="401"/>
      <c r="F9" s="402" t="str">
        <f>'シート１ 利用申込表'!C10</f>
        <v>柏崎アクアパーク子供会</v>
      </c>
      <c r="G9" s="402"/>
      <c r="H9" s="402"/>
      <c r="I9" s="402"/>
      <c r="J9" s="402"/>
      <c r="K9" s="402"/>
    </row>
    <row r="10" spans="1:16" ht="39" customHeight="1">
      <c r="A10" s="128"/>
      <c r="B10" s="130"/>
      <c r="C10" s="130"/>
      <c r="D10" s="128"/>
      <c r="E10" s="408" t="s">
        <v>93</v>
      </c>
      <c r="F10" s="408"/>
      <c r="G10" s="408"/>
      <c r="H10" s="403" t="str">
        <f>'シート１ 利用申込表'!J10</f>
        <v>柏崎　太郎</v>
      </c>
      <c r="I10" s="404"/>
      <c r="J10" s="404"/>
      <c r="K10" s="404"/>
    </row>
    <row r="11" spans="1:16" ht="35.25" customHeight="1">
      <c r="A11" s="128"/>
      <c r="B11" s="130"/>
      <c r="C11" s="130"/>
      <c r="D11" s="128"/>
      <c r="E11" s="405" t="s">
        <v>52</v>
      </c>
      <c r="F11" s="405"/>
      <c r="G11" s="405"/>
      <c r="H11" s="406" t="str">
        <f>'シート１ 利用申込表'!J11</f>
        <v>0257-22-5555</v>
      </c>
      <c r="I11" s="406"/>
      <c r="J11" s="406"/>
      <c r="K11" s="406"/>
    </row>
    <row r="12" spans="1:16" ht="35.25" customHeight="1" thickBot="1">
      <c r="A12" s="128"/>
      <c r="B12" s="130"/>
      <c r="C12" s="130"/>
      <c r="D12" s="128"/>
      <c r="E12" s="132"/>
      <c r="F12" s="132"/>
      <c r="G12" s="132"/>
      <c r="H12" s="133"/>
      <c r="I12" s="133"/>
      <c r="J12" s="133"/>
      <c r="K12" s="133"/>
    </row>
    <row r="13" spans="1:16" ht="34.5" customHeight="1">
      <c r="B13" s="134" t="s">
        <v>99</v>
      </c>
      <c r="C13" s="409">
        <f>'シート１ 利用申込表'!C9:G9</f>
        <v>44867</v>
      </c>
      <c r="D13" s="410"/>
      <c r="E13" s="410"/>
      <c r="F13" s="410"/>
      <c r="G13" s="410" t="str">
        <f>'シート１ 利用申込表'!J9</f>
        <v>10:30～12:30</v>
      </c>
      <c r="H13" s="410"/>
      <c r="I13" s="410"/>
      <c r="J13" s="411"/>
      <c r="N13" s="135" t="s">
        <v>57</v>
      </c>
      <c r="O13" s="131"/>
      <c r="P13" s="131"/>
    </row>
    <row r="14" spans="1:16" ht="34.5" customHeight="1">
      <c r="B14" s="136" t="s">
        <v>53</v>
      </c>
      <c r="C14" s="391" t="s">
        <v>54</v>
      </c>
      <c r="D14" s="392"/>
      <c r="E14" s="392"/>
      <c r="F14" s="392"/>
      <c r="G14" s="392"/>
      <c r="H14" s="392"/>
      <c r="I14" s="392"/>
      <c r="J14" s="393"/>
      <c r="N14" s="135" t="s">
        <v>58</v>
      </c>
      <c r="O14" s="131"/>
      <c r="P14" s="131"/>
    </row>
    <row r="15" spans="1:16" ht="34.5" customHeight="1">
      <c r="B15" s="137" t="s">
        <v>95</v>
      </c>
      <c r="C15" s="407" t="str">
        <f>'シート１ 利用申込表'!G14</f>
        <v>アイススケート</v>
      </c>
      <c r="D15" s="392"/>
      <c r="E15" s="392"/>
      <c r="F15" s="392"/>
      <c r="G15" s="392"/>
      <c r="H15" s="392"/>
      <c r="I15" s="392"/>
      <c r="J15" s="393"/>
    </row>
    <row r="16" spans="1:16" ht="34.5" customHeight="1">
      <c r="B16" s="137" t="s">
        <v>96</v>
      </c>
      <c r="C16" s="391" t="str">
        <f>'シート１ 利用申込表'!C16:I16</f>
        <v>例　10:30～11:15</v>
      </c>
      <c r="D16" s="392"/>
      <c r="E16" s="392"/>
      <c r="F16" s="392"/>
      <c r="G16" s="392"/>
      <c r="H16" s="392"/>
      <c r="I16" s="392"/>
      <c r="J16" s="393"/>
    </row>
    <row r="17" spans="2:10" ht="34.5" customHeight="1">
      <c r="B17" s="136" t="s">
        <v>97</v>
      </c>
      <c r="C17" s="138"/>
      <c r="D17" s="139"/>
      <c r="E17" s="139"/>
      <c r="F17" s="392">
        <f>'シート１ 利用申込表'!L17</f>
        <v>0</v>
      </c>
      <c r="G17" s="392"/>
      <c r="H17" s="139" t="s">
        <v>55</v>
      </c>
      <c r="I17" s="139"/>
      <c r="J17" s="140"/>
    </row>
    <row r="18" spans="2:10" ht="34.5" customHeight="1" thickBot="1">
      <c r="B18" s="141" t="s">
        <v>98</v>
      </c>
      <c r="C18" s="142" t="s">
        <v>56</v>
      </c>
      <c r="D18" s="143">
        <v>6050</v>
      </c>
      <c r="E18" s="144" t="s">
        <v>27</v>
      </c>
      <c r="F18" s="145">
        <f>F17</f>
        <v>0</v>
      </c>
      <c r="G18" s="144" t="s">
        <v>25</v>
      </c>
      <c r="H18" s="163">
        <f>SUM(D18*F18)</f>
        <v>0</v>
      </c>
      <c r="I18" s="162" t="s">
        <v>94</v>
      </c>
      <c r="J18" s="146"/>
    </row>
    <row r="19" spans="2:10" ht="23.25" customHeight="1">
      <c r="B19" s="129"/>
      <c r="E19" s="165"/>
      <c r="F19" s="165"/>
      <c r="G19" s="390" t="s">
        <v>61</v>
      </c>
      <c r="H19" s="390"/>
      <c r="I19" s="390"/>
      <c r="J19" s="164"/>
    </row>
    <row r="20" spans="2:10" ht="6" customHeight="1" thickBot="1">
      <c r="B20" s="129"/>
      <c r="E20" s="129"/>
      <c r="F20" s="129"/>
      <c r="G20" s="129"/>
      <c r="H20" s="129"/>
      <c r="I20" s="129"/>
      <c r="J20" s="129"/>
    </row>
    <row r="21" spans="2:10" ht="35.25" customHeight="1">
      <c r="B21" s="147" t="s">
        <v>62</v>
      </c>
      <c r="C21" s="148"/>
      <c r="D21" s="148"/>
      <c r="E21" s="148"/>
      <c r="F21" s="148"/>
      <c r="G21" s="149"/>
      <c r="H21" s="150"/>
      <c r="I21" s="148"/>
      <c r="J21" s="151"/>
    </row>
    <row r="22" spans="2:10" ht="35.25" customHeight="1">
      <c r="B22" s="152"/>
      <c r="G22" s="153"/>
      <c r="H22" s="154"/>
      <c r="I22" s="398" t="s">
        <v>63</v>
      </c>
      <c r="J22" s="155"/>
    </row>
    <row r="23" spans="2:10" ht="35.25" customHeight="1">
      <c r="B23" s="152"/>
      <c r="G23" s="153"/>
      <c r="H23" s="154"/>
      <c r="I23" s="398"/>
      <c r="J23" s="155"/>
    </row>
    <row r="24" spans="2:10" ht="35.25" customHeight="1" thickBot="1">
      <c r="B24" s="156"/>
      <c r="C24" s="397" t="s">
        <v>64</v>
      </c>
      <c r="D24" s="397"/>
      <c r="E24" s="394">
        <f ca="1">TODAY()</f>
        <v>44902</v>
      </c>
      <c r="F24" s="395"/>
      <c r="G24" s="396"/>
      <c r="H24" s="157"/>
      <c r="I24" s="158"/>
      <c r="J24" s="159"/>
    </row>
    <row r="25" spans="2:10" ht="9.75" customHeight="1">
      <c r="B25" s="129"/>
      <c r="G25" s="129"/>
    </row>
    <row r="26" spans="2:10" s="128" customFormat="1" ht="24.75" customHeight="1">
      <c r="B26" s="124"/>
    </row>
    <row r="27" spans="2:10" s="128" customFormat="1" ht="24.75" customHeight="1">
      <c r="B27" s="124"/>
    </row>
    <row r="28" spans="2:10" s="128" customFormat="1" ht="24.75" customHeight="1">
      <c r="B28" s="124"/>
    </row>
    <row r="29" spans="2:10" s="128" customFormat="1" ht="24.75" customHeight="1">
      <c r="B29" s="124"/>
    </row>
    <row r="30" spans="2:10" ht="6" customHeight="1"/>
  </sheetData>
  <mergeCells count="20">
    <mergeCell ref="H10:K10"/>
    <mergeCell ref="E11:G11"/>
    <mergeCell ref="H11:K11"/>
    <mergeCell ref="C15:J15"/>
    <mergeCell ref="E10:G10"/>
    <mergeCell ref="C13:F13"/>
    <mergeCell ref="G13:J13"/>
    <mergeCell ref="B4:K4"/>
    <mergeCell ref="H6:K6"/>
    <mergeCell ref="D8:E8"/>
    <mergeCell ref="D9:E9"/>
    <mergeCell ref="F8:K8"/>
    <mergeCell ref="F9:K9"/>
    <mergeCell ref="G19:I19"/>
    <mergeCell ref="C14:J14"/>
    <mergeCell ref="F17:G17"/>
    <mergeCell ref="C16:J16"/>
    <mergeCell ref="E24:G24"/>
    <mergeCell ref="C24:D24"/>
    <mergeCell ref="I22:I23"/>
  </mergeCells>
  <phoneticPr fontId="1"/>
  <pageMargins left="0.70866141732283472"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シート１ 利用申込表</vt:lpstr>
      <vt:lpstr>シート２　貸靴予約表</vt:lpstr>
      <vt:lpstr>【入力不要】利用予約控</vt:lpstr>
      <vt:lpstr>【入力不要】団体指導申請書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渡辺匡</dc:creator>
  <cp:lastModifiedBy>渡辺匡</cp:lastModifiedBy>
  <cp:lastPrinted>2022-06-13T07:40:45Z</cp:lastPrinted>
  <dcterms:created xsi:type="dcterms:W3CDTF">2021-10-04T01:13:00Z</dcterms:created>
  <dcterms:modified xsi:type="dcterms:W3CDTF">2022-12-07T00:44:14Z</dcterms:modified>
</cp:coreProperties>
</file>